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Aasakaasiku ja Soontagana MS/"/>
    </mc:Choice>
  </mc:AlternateContent>
  <xr:revisionPtr revIDLastSave="1399" documentId="13_ncr:1_{527BB10C-8909-4436-9A7C-A24F53E7C016}" xr6:coauthVersionLast="47" xr6:coauthVersionMax="47" xr10:uidLastSave="{64388CB6-89B7-4830-82B0-730B1F70B775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1" l="1"/>
  <c r="F107" i="11"/>
  <c r="F145" i="11"/>
  <c r="F183" i="11"/>
  <c r="F209" i="11"/>
  <c r="F240" i="11"/>
  <c r="F172" i="11"/>
  <c r="F173" i="11"/>
  <c r="F174" i="11"/>
  <c r="F175" i="11"/>
  <c r="F176" i="11"/>
  <c r="F132" i="11"/>
  <c r="F133" i="11"/>
  <c r="F134" i="11"/>
  <c r="F135" i="11"/>
  <c r="F136" i="11"/>
  <c r="F137" i="11"/>
  <c r="F138" i="11"/>
  <c r="F97" i="11"/>
  <c r="F98" i="11"/>
  <c r="F99" i="11"/>
  <c r="F100" i="11"/>
  <c r="E241" i="11" l="1"/>
  <c r="F60" i="11"/>
  <c r="F61" i="11"/>
  <c r="F62" i="11"/>
  <c r="F15" i="11" l="1"/>
  <c r="F16" i="11"/>
  <c r="F17" i="11"/>
  <c r="F18" i="11"/>
  <c r="F19" i="11"/>
  <c r="F20" i="11"/>
  <c r="F21" i="11"/>
  <c r="F22" i="11"/>
  <c r="F13" i="11"/>
  <c r="F14" i="11"/>
  <c r="F12" i="11"/>
  <c r="F236" i="11"/>
  <c r="F235" i="11"/>
  <c r="F234" i="11"/>
  <c r="F205" i="11"/>
  <c r="F204" i="11"/>
  <c r="F203" i="11"/>
  <c r="F179" i="11"/>
  <c r="F178" i="11"/>
  <c r="F177" i="11"/>
  <c r="F141" i="11"/>
  <c r="F140" i="11"/>
  <c r="F139" i="11"/>
  <c r="F103" i="11"/>
  <c r="F102" i="11"/>
  <c r="F101" i="11"/>
  <c r="F144" i="11"/>
  <c r="F143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233" i="11" l="1"/>
  <c r="F93" i="11"/>
  <c r="F94" i="11"/>
  <c r="F95" i="11"/>
  <c r="F96" i="11"/>
  <c r="F163" i="11" l="1"/>
  <c r="F238" i="11"/>
  <c r="F239" i="11"/>
  <c r="F91" i="11"/>
  <c r="F37" i="11"/>
  <c r="F38" i="11"/>
  <c r="F39" i="11"/>
  <c r="F40" i="11"/>
  <c r="F41" i="11"/>
  <c r="F42" i="11"/>
  <c r="F43" i="11"/>
  <c r="F44" i="11"/>
  <c r="F45" i="11"/>
  <c r="F46" i="11"/>
  <c r="F182" i="11" l="1"/>
  <c r="F181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156" i="11"/>
  <c r="F157" i="11"/>
  <c r="F158" i="11"/>
  <c r="F159" i="11"/>
  <c r="F160" i="11"/>
  <c r="F161" i="11"/>
  <c r="F162" i="11"/>
  <c r="F164" i="11"/>
  <c r="F165" i="11"/>
  <c r="F166" i="11"/>
  <c r="F167" i="11"/>
  <c r="F168" i="11"/>
  <c r="F169" i="11"/>
  <c r="F170" i="11"/>
  <c r="F171" i="11"/>
  <c r="F85" i="11"/>
  <c r="F86" i="11"/>
  <c r="F87" i="11"/>
  <c r="F88" i="11"/>
  <c r="F89" i="11"/>
  <c r="F90" i="11"/>
  <c r="F34" i="11" l="1"/>
  <c r="F35" i="11"/>
  <c r="F69" i="11" l="1"/>
  <c r="F59" i="11" l="1"/>
  <c r="F58" i="11"/>
  <c r="F57" i="11"/>
  <c r="F56" i="11"/>
  <c r="F55" i="11"/>
  <c r="F54" i="11"/>
  <c r="F53" i="11"/>
  <c r="F52" i="11"/>
  <c r="F51" i="11"/>
  <c r="F50" i="11"/>
  <c r="F49" i="11"/>
  <c r="F48" i="11"/>
  <c r="F47" i="11"/>
  <c r="F232" i="11" l="1"/>
  <c r="F231" i="11"/>
  <c r="F230" i="11"/>
  <c r="F229" i="11"/>
  <c r="F228" i="11"/>
  <c r="F227" i="11"/>
  <c r="F226" i="11"/>
  <c r="F225" i="11"/>
  <c r="F224" i="11"/>
  <c r="F223" i="11"/>
  <c r="F222" i="11"/>
  <c r="F221" i="11"/>
  <c r="F220" i="11"/>
  <c r="F219" i="11"/>
  <c r="F218" i="11"/>
  <c r="F217" i="11"/>
  <c r="F216" i="11"/>
  <c r="F215" i="11"/>
  <c r="F214" i="11"/>
  <c r="F213" i="11"/>
  <c r="F212" i="11"/>
  <c r="F211" i="11"/>
  <c r="F208" i="11"/>
  <c r="F207" i="11"/>
  <c r="F155" i="11"/>
  <c r="F154" i="11"/>
  <c r="F153" i="11"/>
  <c r="F152" i="11"/>
  <c r="F151" i="11"/>
  <c r="F150" i="11"/>
  <c r="F149" i="11"/>
  <c r="F148" i="11"/>
  <c r="F147" i="11"/>
  <c r="F64" i="11" l="1"/>
  <c r="F10" i="11"/>
  <c r="F11" i="11"/>
  <c r="F23" i="11"/>
  <c r="F24" i="11"/>
  <c r="F25" i="11"/>
  <c r="F26" i="11"/>
  <c r="F27" i="11"/>
  <c r="F28" i="11"/>
  <c r="F29" i="11"/>
  <c r="F30" i="11"/>
  <c r="F31" i="11"/>
  <c r="F33" i="11"/>
  <c r="F32" i="11"/>
  <c r="F79" i="11" l="1"/>
  <c r="F80" i="11"/>
  <c r="F81" i="11"/>
  <c r="F82" i="11"/>
  <c r="F83" i="11"/>
  <c r="F84" i="11"/>
  <c r="F92" i="11"/>
  <c r="F65" i="11" l="1"/>
  <c r="F74" i="11" l="1"/>
  <c r="F75" i="11"/>
  <c r="F76" i="11"/>
  <c r="F77" i="11"/>
  <c r="F78" i="11"/>
  <c r="F106" i="11" l="1"/>
  <c r="F105" i="11"/>
  <c r="F70" i="11" l="1"/>
  <c r="F71" i="11" l="1"/>
  <c r="F72" i="11"/>
  <c r="F73" i="11"/>
  <c r="F66" i="11" l="1"/>
  <c r="E242" i="11" l="1"/>
  <c r="E243" i="11" l="1"/>
</calcChain>
</file>

<file path=xl/sharedStrings.xml><?xml version="1.0" encoding="utf-8"?>
<sst xmlns="http://schemas.openxmlformats.org/spreadsheetml/2006/main" count="471" uniqueCount="152">
  <si>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</si>
  <si>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</si>
  <si>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</si>
  <si>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</si>
  <si>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</si>
  <si>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</si>
  <si>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</si>
  <si>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</si>
  <si>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</si>
  <si>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</si>
  <si>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</si>
  <si>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</si>
  <si>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</si>
  <si>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</si>
  <si>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</si>
  <si>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</si>
  <si>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</si>
  <si>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</si>
  <si>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</si>
  <si>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</si>
  <si>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</si>
  <si>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</si>
  <si>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</si>
  <si>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</si>
  <si>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</si>
  <si>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</si>
  <si>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</si>
  <si>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</si>
  <si>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</si>
  <si>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</si>
  <si>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</si>
  <si>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</si>
  <si>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</si>
  <si>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</si>
  <si>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</si>
  <si>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</si>
  <si>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</si>
  <si>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</si>
  <si>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</si>
  <si>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</si>
  <si>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1 kompl.</t>
  </si>
  <si>
    <t>Di 300mm plasttruubi torustiku, tüüp 30-PT, a. 9m ehitamine ilma otsakuta (gofreeritud, Sn8) (tüüpjoonis 1.7 2008a)</t>
  </si>
  <si>
    <t>m²</t>
  </si>
  <si>
    <t>Truupide rekonstrueerimine ja ehitamine</t>
  </si>
  <si>
    <t>Võsa, peenmetsa ja metsa raie, koondamine hunnikutesse ja kokkuvedu 900m</t>
  </si>
  <si>
    <t>Kruusast teekatte ehitamine koos tihendamisega, H=10 cm, Purustatud kruus, Positsioon nr. 6 (+materjal ja vedu karjäärist)</t>
  </si>
  <si>
    <t>Kruusast teekatte ehitustööd koos tihendamisega, H=10 cm, Purustatud kruus, Positsioon nr. 6, L=4,5m (+materjal ja vedu karjäärist)</t>
  </si>
  <si>
    <t>Mahasõidukoht M3 muldkeha ja katendi ehitamine koos tihendamisega  (L=10 m, R=10 m) s.h.</t>
  </si>
  <si>
    <t>km</t>
  </si>
  <si>
    <t>Täiendav  juurdeveetav täitepinnas (kr/l)  truupidele, paigaldamine ja tihendamine (+materjal ja vedu karjäärist)</t>
  </si>
  <si>
    <t xml:space="preserve">Muldkeha ehitamine juurdeveetavast pinnasest (liiv (k≥0,5m/24h)) paigaldamine ja tihendamine (+materjal ja vedu karjäärist) </t>
  </si>
  <si>
    <t>Tee rajatiste mahamärkimine</t>
  </si>
  <si>
    <t>Lisa 1 - Hinnapakkumuse vorm hankes "Aasakaasiku ja Soontagana maaparandussüsteemi rekonstrueerimine"</t>
  </si>
  <si>
    <t>730,7 ha</t>
  </si>
  <si>
    <t>Aasakaasiku ja Soontagana maaparandussüsteemi rekonstrueerimine</t>
  </si>
  <si>
    <t>Aasakaasiku ja Soontagana maaparandussüsteemi rekonstrueerimine kokku</t>
  </si>
  <si>
    <t>Koordinaatidega seotud teostusjoonise koostamine koos Vastaba tee, Aasakaasiku tee, Hõbeda tee ja Suitsupaju tee (RMK nõuete kohane ja digitaalne)</t>
  </si>
  <si>
    <t>Mahasõidu teeAH010 (0,297 km) ehitamine</t>
  </si>
  <si>
    <t>Mahasõidu teeAH010 (0,297 km) ehitamine kokku</t>
  </si>
  <si>
    <t>Vastaba tee (2,198 km) ehitamine</t>
  </si>
  <si>
    <t>Vastaba tee (2,198 km) ehitamine kokku</t>
  </si>
  <si>
    <t>Hõbeda tee (0,685 km) ehitamine</t>
  </si>
  <si>
    <t>Hõbeda tee (0,685 km) ehitamine kokku</t>
  </si>
  <si>
    <t>Suitsupaju tee (0,124 km) ehitamine</t>
  </si>
  <si>
    <t>Suitsupaju tee (0,124 km) ehitamine kokku</t>
  </si>
  <si>
    <t>Aasakaasiku tee (0,275 km) ehitamine</t>
  </si>
  <si>
    <t>Aasakaasiku tee (0,275 km) ehitamine kokku</t>
  </si>
  <si>
    <t>RE - rekonstrueeritava eesvoolu kaeve</t>
  </si>
  <si>
    <t>HE - hooldatava eesvoolu kaeve</t>
  </si>
  <si>
    <t>RT - rekonstrueeritava teekraavi kaeve</t>
  </si>
  <si>
    <t>UT - uuendatava teekraavi kaeve</t>
  </si>
  <si>
    <t>ET - ehitatava teekraavi kaeve</t>
  </si>
  <si>
    <t>EK - ehitatava kuivenduskraavi kaeve</t>
  </si>
  <si>
    <t>RK - rekonstrueeritava kuivenduskraavi kaeve</t>
  </si>
  <si>
    <t>UK - uuendatava kuivenduskraavi kaeve</t>
  </si>
  <si>
    <t>HK - hooldatava kuivenduskraavi kaeve</t>
  </si>
  <si>
    <t>EN - ehitatava nõvai kaeve</t>
  </si>
  <si>
    <t xml:space="preserve">Mullavalli tasandamine. </t>
  </si>
  <si>
    <t>Kasutuselevõtueelne veejuhtmete puhastamine settest (0,15m³/jm)</t>
  </si>
  <si>
    <t xml:space="preserve">Kraavitrassilt kändude freesimine ekskavaatoriga </t>
  </si>
  <si>
    <t>Lamapuidu likvideerimine</t>
  </si>
  <si>
    <t>Koprapaisude likvideerimine</t>
  </si>
  <si>
    <t>Kraavi nõlvade kindlustamine erosioonitõkkematiga (uhtumisohtlikud lõigud)</t>
  </si>
  <si>
    <t>100m²</t>
  </si>
  <si>
    <t>Setteekraani mahamärkimine</t>
  </si>
  <si>
    <t>Sette ekraani rajamine setete edasikandumise tõkestamiseks</t>
  </si>
  <si>
    <t>Settebasseini kaevamine II gr. Pinnas</t>
  </si>
  <si>
    <t xml:space="preserve">1000m³ </t>
  </si>
  <si>
    <t>Settebasseini pinnase edasitõstmine I-II gr. Pinnas</t>
  </si>
  <si>
    <t>Settebasseini puistepinnase laialiajamine buldooseriga kuni 40 m</t>
  </si>
  <si>
    <t>Settebasseini teistkordne puhastamine pärast kraavide valmimist</t>
  </si>
  <si>
    <t>Väikeste hüdroehitiste mahamärkimine</t>
  </si>
  <si>
    <t>¤30 cm plasttorutruubi torustiku ehitamine (tüüp 30-PT; SN8)</t>
  </si>
  <si>
    <t>¤40 cm plasttorutruubi torustiku ehitamine (tüüp 40-PT; SN8)</t>
  </si>
  <si>
    <t>¤50 cm plasttorutruubi torustiku ehitamine (tüüp 50-PT; SN8)</t>
  </si>
  <si>
    <t>¤60 cm plasttorutruubi torustiku ehitamine (tüüp 60-PT; SN8)</t>
  </si>
  <si>
    <t>¤80 cm plasttorutruubi torustiku ehitamine (tüüp 80-PT; SN8)</t>
  </si>
  <si>
    <t>¤100 cm plasttorutruubi torustiku ehitamine (tüüp 100-PT; SN8)</t>
  </si>
  <si>
    <t xml:space="preserve">¤160cm truubi kiviotsak kivikindlustusega ehitamine (tüüp 160-KOK)  </t>
  </si>
  <si>
    <t>2tk</t>
  </si>
  <si>
    <t xml:space="preserve">¤100cm truubi kiviotsak kivikindlustusega ehitamine (tüüp 100-KOK)  </t>
  </si>
  <si>
    <t xml:space="preserve">¤80cm truubi mattotsaku kivikindlustusega ehitamine (tüüp 80-MAOK)  </t>
  </si>
  <si>
    <t xml:space="preserve">¤60cm truubi mattotsaku kivikindlustusega ehitamine (tüüp 60-MAOK)  </t>
  </si>
  <si>
    <t xml:space="preserve">¤50cm truubi mattotsaku ehitamine (tüüp 50-MAO)  </t>
  </si>
  <si>
    <t xml:space="preserve">¤40cm truubi mattotsaku ehitamine (tüüp 40-MAO)  </t>
  </si>
  <si>
    <t xml:space="preserve">¤30cm truubi mattotsaku ehitamine (tüüp 30-MAO)  </t>
  </si>
  <si>
    <t>¤75 cm truubitoru väljatõstmine</t>
  </si>
  <si>
    <t>¤50 cm truubitoru väljatõstmine</t>
  </si>
  <si>
    <t>¤40 cm truubitoru väljatõstmine</t>
  </si>
  <si>
    <t>Üksikdreeni ja ¤80 mm kollektorisuudme rajamine</t>
  </si>
  <si>
    <t>Lattkindlustis vahetugedega (kraav 400, 401)</t>
  </si>
  <si>
    <t>Kivisillutisega kraaviühendus (kraav 400, 401)</t>
  </si>
  <si>
    <t>Otsakute lammutamine</t>
  </si>
  <si>
    <t>Truubitorude ja otsakute utiliseerimine</t>
  </si>
  <si>
    <t xml:space="preserve"> m³</t>
  </si>
  <si>
    <t xml:space="preserve">Truubi tähisposti paigaldamine </t>
  </si>
  <si>
    <t>Palkalus truupidele (15,8 tm) (vastavalt tüüpjoonisele 3.7)</t>
  </si>
  <si>
    <t>Kraavitrassilt kändude juurimine ekskavaatoriga (trassid, SB, LP, tee elemendid)</t>
  </si>
  <si>
    <t>Teetrassi  ja kraavide mahamärkimine 5X</t>
  </si>
  <si>
    <t>Kivihunnikute teisaldamine</t>
  </si>
  <si>
    <t>Pinnasevallide likvideerimine (0,25 m3/m) (kraed)</t>
  </si>
  <si>
    <t>1000m³</t>
  </si>
  <si>
    <t>Mulde ehitamine kohalolevast (kraavide) pinnasest koos tihendamisega</t>
  </si>
  <si>
    <t>Mulde pinnase täiendav pikiteisaldamine, L=30m, 20% mahust</t>
  </si>
  <si>
    <t>Mulde tihendamine</t>
  </si>
  <si>
    <t xml:space="preserve">Tee mulde profileerimine enne katte ehitamist, kaks käiku </t>
  </si>
  <si>
    <t>1000m²</t>
  </si>
  <si>
    <t>Aukude täitmine Sorteeritud kruus, Positsioon nr. 4 (+materjal ja vedu karjäärist)</t>
  </si>
  <si>
    <t>Katte ehitamine koos tihendamisega, sorteeritud kruus Positsioon nr. 4, (+materjal ja vedu karjäärist)</t>
  </si>
  <si>
    <t>Geotekstiili NGS4 paigaldamine, 135 m2 ühele</t>
  </si>
  <si>
    <t>Truubita mahasõidule, mulde ehitamine, 25 m3 ühele (kohapealne pinnas)</t>
  </si>
  <si>
    <t xml:space="preserve">TP-T kujuline tagasipööramise (TP-T), koha muldkeha ja teekatte ehitus koos tihendamisega s.h. </t>
  </si>
  <si>
    <t>Kraavide kaevamine, 458 m3 ühele</t>
  </si>
  <si>
    <t>Aluse ehitamine koos tihendamisega, sorteeritud kruus Positsioon nr. 4, (+materjal ja vedu karjäärist)</t>
  </si>
  <si>
    <t xml:space="preserve">Mahasõidu aluse mulde planeerimine </t>
  </si>
  <si>
    <t>Geokomposiit (PET või PP, Deklareeritud tõmbetugevus MD/CMD ≥50/50kN +geotekstiil 120g/m2) paigaldamine tihendatud ja profileeritud tee-elemendi muldele</t>
  </si>
  <si>
    <t>Kaeve teekatte ühildamiseks riigiteega ja kasvupinnase koorimine</t>
  </si>
  <si>
    <t>Kaevatud pinnase laialiajamine</t>
  </si>
  <si>
    <t>Kraavide kaevamine koos pinnase laialiajamisega</t>
  </si>
  <si>
    <t>Tee perve ja mulde kindlustamine erosioonitõkkematiga</t>
  </si>
  <si>
    <t>Tähispostid kollased paigaldamine</t>
  </si>
  <si>
    <t>Geokomposiit (PET või PP, Deklareeritud tõmbetugevus MD/CMD ≥50/50kN +geotekstiil 120g/m2) paigaldamine tihendatud ja profileeritud muldele</t>
  </si>
  <si>
    <t>¤70 cm plasttorutruubi torustiku ehitamine (tüüp 70-PT; SN8), (olemasoleva truubi pikendus)</t>
  </si>
  <si>
    <t>Teede T-kujulise ristmiku R-T muldkeha raadiuste ja katendi raadiuste ehitamine koos tihendamisega, R=20m, L=20m,  s.h.</t>
  </si>
  <si>
    <t>Truubita mahasõidule, mulde ehitamine, 250 m3 ühele (kohapealne pinnas)</t>
  </si>
  <si>
    <t>Sette eemaldamine setteekraani tagant pärast kraavide kaevamist 2 korda</t>
  </si>
  <si>
    <t>¤160 cm terastoru torustiku ehitamine (tüüp 160-TT; 3mm ja tsingikihi paksus Zn 64…70 µm)</t>
  </si>
  <si>
    <t>Kruusast teealuse ehitustööd koos tihendamisega H=30sm, Sorteeritud kruus, Positsioon nr. 4 (+materjal ja vedu karjäärist)</t>
  </si>
  <si>
    <t>Kruusast teealuse ehitustööd koos tihendamisega H=40sm, Sorteeritud kruus, Positsioon nr. 4 (+materjal ja vedu karjäärist)</t>
  </si>
  <si>
    <t>Riigitee 16176 Vanamõisa – Koonga - Ahaste km 3,831 Vastaba tee mahasõidukoha muldkeha ja katendi ehitamine koos tihendamisega s.h.</t>
  </si>
  <si>
    <t>Riigitee 16176 Vanamõisa – Koonga - Ahaste km 5,018 Mahasõidu tee AH010 muldkeha ja katendi ehitamine koos tihendamisega s.h.</t>
  </si>
  <si>
    <t>Riigitee 16176 Vanamõisa – Koonga - Ahaste km 7,371 Aasakaasiku tee muldkeha ja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</si>
</sst>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i/>
      <sz val="8"/>
      <color rgb="FF000000"/>
      <name val="Arial"/>
      <family val="2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  <xf numFmtId="0" fontId="1" fillId="0" borderId="0"/>
  </cellStyleXfs>
  <cellXfs count="13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2" fillId="0" borderId="14" xfId="72" applyFont="1" applyBorder="1" applyAlignment="1">
      <alignment vertical="center" wrapText="1"/>
    </xf>
    <xf numFmtId="0" fontId="2" fillId="0" borderId="14" xfId="42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9" fillId="0" borderId="14" xfId="0" applyFont="1" applyBorder="1" applyAlignment="1">
      <alignment horizontal="left" vertical="center" wrapText="1"/>
    </xf>
    <xf numFmtId="3" fontId="30" fillId="0" borderId="14" xfId="51" applyNumberFormat="1" applyFont="1" applyBorder="1" applyAlignment="1">
      <alignment horizontal="right" vertical="center" wrapText="1"/>
    </xf>
    <xf numFmtId="3" fontId="32" fillId="0" borderId="14" xfId="0" applyNumberFormat="1" applyFont="1" applyBorder="1" applyAlignment="1">
      <alignment horizontal="right" vertical="center" wrapText="1"/>
    </xf>
    <xf numFmtId="3" fontId="3" fillId="0" borderId="14" xfId="51" applyNumberFormat="1" applyFont="1" applyBorder="1" applyAlignment="1">
      <alignment horizontal="left" vertical="center" wrapText="1"/>
    </xf>
    <xf numFmtId="0" fontId="2" fillId="0" borderId="14" xfId="74" applyFont="1" applyBorder="1" applyAlignment="1">
      <alignment horizontal="left" vertical="center" wrapText="1"/>
    </xf>
    <xf numFmtId="0" fontId="2" fillId="26" borderId="14" xfId="0" applyFont="1" applyFill="1" applyBorder="1" applyAlignment="1">
      <alignment horizontal="center" vertical="center"/>
    </xf>
    <xf numFmtId="0" fontId="2" fillId="26" borderId="14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right" vertical="center" wrapText="1"/>
    </xf>
    <xf numFmtId="0" fontId="33" fillId="0" borderId="14" xfId="74" applyFont="1" applyBorder="1" applyAlignment="1">
      <alignment horizontal="left" vertical="center" wrapText="1"/>
    </xf>
    <xf numFmtId="0" fontId="34" fillId="0" borderId="14" xfId="0" applyFont="1" applyBorder="1" applyAlignment="1">
      <alignment horizontal="center" vertical="center"/>
    </xf>
    <xf numFmtId="1" fontId="34" fillId="0" borderId="14" xfId="0" applyNumberFormat="1" applyFont="1" applyBorder="1" applyAlignment="1">
      <alignment horizontal="right" vertical="center"/>
    </xf>
    <xf numFmtId="0" fontId="33" fillId="0" borderId="14" xfId="0" applyFont="1" applyBorder="1" applyAlignment="1">
      <alignment horizontal="left" vertical="center" wrapText="1"/>
    </xf>
    <xf numFmtId="0" fontId="33" fillId="0" borderId="14" xfId="0" applyFont="1" applyBorder="1" applyAlignment="1">
      <alignment horizontal="center" vertical="center" wrapText="1"/>
    </xf>
    <xf numFmtId="2" fontId="33" fillId="0" borderId="14" xfId="0" applyNumberFormat="1" applyFont="1" applyBorder="1" applyAlignment="1">
      <alignment horizontal="right" vertical="center"/>
    </xf>
    <xf numFmtId="1" fontId="33" fillId="0" borderId="14" xfId="0" applyNumberFormat="1" applyFont="1" applyBorder="1" applyAlignment="1">
      <alignment horizontal="right" vertical="center"/>
    </xf>
    <xf numFmtId="164" fontId="33" fillId="0" borderId="14" xfId="0" applyNumberFormat="1" applyFont="1" applyBorder="1" applyAlignment="1">
      <alignment horizontal="right" vertical="center"/>
    </xf>
    <xf numFmtId="3" fontId="33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3" fontId="2" fillId="0" borderId="14" xfId="0" applyNumberFormat="1" applyFont="1" applyBorder="1" applyAlignment="1">
      <alignment horizontal="right" vertical="center"/>
    </xf>
    <xf numFmtId="0" fontId="2" fillId="24" borderId="14" xfId="0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vertical="center"/>
    </xf>
    <xf numFmtId="0" fontId="2" fillId="24" borderId="14" xfId="0" applyFont="1" applyFill="1" applyBorder="1" applyAlignment="1">
      <alignment vertical="center" wrapText="1"/>
    </xf>
    <xf numFmtId="4" fontId="2" fillId="0" borderId="41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/>
    </xf>
    <xf numFmtId="2" fontId="2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164" fontId="2" fillId="0" borderId="14" xfId="0" applyNumberFormat="1" applyFont="1" applyBorder="1" applyAlignment="1">
      <alignment horizontal="right" vertical="center"/>
    </xf>
    <xf numFmtId="1" fontId="2" fillId="24" borderId="14" xfId="0" applyNumberFormat="1" applyFont="1" applyFill="1" applyBorder="1" applyAlignment="1">
      <alignment horizontal="right" vertical="center"/>
    </xf>
    <xf numFmtId="165" fontId="2" fillId="24" borderId="14" xfId="0" applyNumberFormat="1" applyFont="1" applyFill="1" applyBorder="1" applyAlignment="1">
      <alignment horizontal="right" vertical="center"/>
    </xf>
    <xf numFmtId="2" fontId="33" fillId="24" borderId="14" xfId="0" applyNumberFormat="1" applyFont="1" applyFill="1" applyBorder="1" applyAlignment="1">
      <alignment horizontal="center" vertical="center"/>
    </xf>
    <xf numFmtId="0" fontId="33" fillId="24" borderId="14" xfId="0" applyFont="1" applyFill="1" applyBorder="1" applyAlignment="1">
      <alignment horizontal="left" vertical="center" wrapText="1"/>
    </xf>
    <xf numFmtId="0" fontId="33" fillId="24" borderId="14" xfId="0" applyFont="1" applyFill="1" applyBorder="1" applyAlignment="1">
      <alignment horizontal="center" vertical="center"/>
    </xf>
    <xf numFmtId="2" fontId="33" fillId="0" borderId="14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0" fontId="30" fillId="0" borderId="14" xfId="42" applyFont="1" applyBorder="1" applyAlignment="1">
      <alignment horizontal="right" vertical="center" wrapText="1"/>
    </xf>
    <xf numFmtId="0" fontId="35" fillId="0" borderId="14" xfId="0" applyFont="1" applyBorder="1" applyAlignment="1">
      <alignment horizontal="left" vertical="center" wrapText="1"/>
    </xf>
    <xf numFmtId="0" fontId="3" fillId="0" borderId="14" xfId="55" applyFont="1" applyBorder="1" applyAlignment="1">
      <alignment horizontal="left" vertical="center" wrapText="1"/>
    </xf>
    <xf numFmtId="0" fontId="2" fillId="0" borderId="14" xfId="0" applyFont="1" applyBorder="1" applyAlignment="1">
      <alignment horizontal="right" vertical="center" wrapText="1"/>
    </xf>
    <xf numFmtId="1" fontId="30" fillId="0" borderId="14" xfId="57" applyFont="1" applyAlignment="1">
      <alignment horizontal="right" vertical="center" wrapText="1"/>
    </xf>
    <xf numFmtId="0" fontId="36" fillId="0" borderId="14" xfId="0" applyFont="1" applyBorder="1" applyAlignment="1">
      <alignment horizontal="right" vertical="center" wrapText="1"/>
    </xf>
    <xf numFmtId="0" fontId="30" fillId="24" borderId="14" xfId="0" applyFont="1" applyFill="1" applyBorder="1" applyAlignment="1">
      <alignment horizontal="right" vertical="center" wrapText="1"/>
    </xf>
    <xf numFmtId="0" fontId="35" fillId="25" borderId="14" xfId="0" applyFont="1" applyFill="1" applyBorder="1" applyAlignment="1">
      <alignment vertical="center" wrapText="1"/>
    </xf>
    <xf numFmtId="0" fontId="2" fillId="24" borderId="14" xfId="0" applyFont="1" applyFill="1" applyBorder="1" applyAlignment="1">
      <alignment horizontal="right" vertical="center"/>
    </xf>
    <xf numFmtId="4" fontId="3" fillId="0" borderId="47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4" fontId="3" fillId="0" borderId="34" xfId="0" applyNumberFormat="1" applyFont="1" applyBorder="1" applyAlignment="1">
      <alignment horizontal="center" vertical="center" wrapText="1"/>
    </xf>
    <xf numFmtId="4" fontId="3" fillId="0" borderId="3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right" vertical="center"/>
    </xf>
    <xf numFmtId="0" fontId="3" fillId="0" borderId="45" xfId="0" applyFont="1" applyBorder="1" applyAlignment="1">
      <alignment horizontal="right" vertical="center"/>
    </xf>
    <xf numFmtId="0" fontId="3" fillId="0" borderId="46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42" xfId="0" applyFont="1" applyFill="1" applyBorder="1" applyAlignment="1">
      <alignment horizontal="center" vertical="center"/>
    </xf>
    <xf numFmtId="0" fontId="31" fillId="24" borderId="43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56"/>
  <sheetViews>
    <sheetView tabSelected="1" topLeftCell="A162" workbookViewId="0">
      <selection activeCell="B166" sqref="B16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3.8" customHeight="1" x14ac:dyDescent="0.25">
      <c r="A1" s="79" t="s">
        <v>52</v>
      </c>
      <c r="B1" s="80"/>
      <c r="C1" s="80"/>
      <c r="D1" s="80"/>
      <c r="E1" s="80"/>
      <c r="F1" s="80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81" t="s">
        <v>3</v>
      </c>
      <c r="B5" s="84" t="s">
        <v>1</v>
      </c>
      <c r="C5" s="84" t="s">
        <v>4</v>
      </c>
      <c r="D5" s="84" t="s">
        <v>5</v>
      </c>
      <c r="E5" s="87" t="s">
        <v>6</v>
      </c>
      <c r="F5" s="90" t="s">
        <v>7</v>
      </c>
    </row>
    <row r="6" spans="1:47" s="4" customFormat="1" ht="13.2" x14ac:dyDescent="0.25">
      <c r="A6" s="82"/>
      <c r="B6" s="85"/>
      <c r="C6" s="85"/>
      <c r="D6" s="85"/>
      <c r="E6" s="88"/>
      <c r="F6" s="91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83"/>
      <c r="B7" s="86"/>
      <c r="C7" s="86"/>
      <c r="D7" s="13" t="s">
        <v>53</v>
      </c>
      <c r="E7" s="89"/>
      <c r="F7" s="92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105" t="s">
        <v>54</v>
      </c>
      <c r="B8" s="106"/>
      <c r="C8" s="106"/>
      <c r="D8" s="106"/>
      <c r="E8" s="106"/>
      <c r="F8" s="107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114" t="s">
        <v>18</v>
      </c>
      <c r="B9" s="115"/>
      <c r="C9" s="115"/>
      <c r="D9" s="115"/>
      <c r="E9" s="115"/>
      <c r="F9" s="116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40" t="s">
        <v>44</v>
      </c>
      <c r="C10" s="41" t="s">
        <v>13</v>
      </c>
      <c r="D10" s="42">
        <v>50</v>
      </c>
      <c r="E10" s="54"/>
      <c r="F10" s="11">
        <f t="shared" ref="F10:F2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55" t="s">
        <v>117</v>
      </c>
      <c r="C11" s="18" t="s">
        <v>26</v>
      </c>
      <c r="D11" s="56">
        <v>64.03</v>
      </c>
      <c r="E11" s="54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55" t="s">
        <v>79</v>
      </c>
      <c r="C12" s="18" t="s">
        <v>26</v>
      </c>
      <c r="D12" s="56">
        <v>2.1</v>
      </c>
      <c r="E12" s="54"/>
      <c r="F12" s="11">
        <f>SUM(D12*E12)</f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55" t="s">
        <v>80</v>
      </c>
      <c r="C13" s="18" t="s">
        <v>27</v>
      </c>
      <c r="D13" s="57">
        <v>25</v>
      </c>
      <c r="E13" s="54"/>
      <c r="F13" s="11">
        <f t="shared" ref="F13:F14" si="1">SUM(D13*E13)</f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8" customHeight="1" x14ac:dyDescent="0.25">
      <c r="A14" s="12">
        <v>5</v>
      </c>
      <c r="B14" s="55" t="s">
        <v>81</v>
      </c>
      <c r="C14" s="18" t="s">
        <v>14</v>
      </c>
      <c r="D14" s="57">
        <v>4</v>
      </c>
      <c r="E14" s="54"/>
      <c r="F14" s="11">
        <f t="shared" si="1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58" t="s">
        <v>86</v>
      </c>
      <c r="C15" s="18" t="s">
        <v>87</v>
      </c>
      <c r="D15" s="56">
        <v>2.8200000000000003</v>
      </c>
      <c r="E15" s="54"/>
      <c r="F15" s="11">
        <f t="shared" ref="F15:F18" si="2">SUM(D15*E15)</f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58" t="s">
        <v>88</v>
      </c>
      <c r="C16" s="18" t="s">
        <v>87</v>
      </c>
      <c r="D16" s="56">
        <v>1.69</v>
      </c>
      <c r="E16" s="54"/>
      <c r="F16" s="11">
        <f t="shared" si="2"/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58" t="s">
        <v>89</v>
      </c>
      <c r="C17" s="18" t="s">
        <v>87</v>
      </c>
      <c r="D17" s="56">
        <v>1.69</v>
      </c>
      <c r="E17" s="54"/>
      <c r="F17" s="11">
        <f t="shared" si="2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58" t="s">
        <v>90</v>
      </c>
      <c r="C18" s="18" t="s">
        <v>87</v>
      </c>
      <c r="D18" s="56">
        <v>0.36</v>
      </c>
      <c r="E18" s="54"/>
      <c r="F18" s="11">
        <f t="shared" si="2"/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55" t="s">
        <v>84</v>
      </c>
      <c r="C19" s="18" t="s">
        <v>14</v>
      </c>
      <c r="D19" s="57">
        <v>3</v>
      </c>
      <c r="E19" s="54"/>
      <c r="F19" s="11">
        <f t="shared" ref="F19:F22" si="3">SUM(D19*E19)</f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55" t="s">
        <v>85</v>
      </c>
      <c r="C20" s="18" t="s">
        <v>14</v>
      </c>
      <c r="D20" s="57">
        <v>3</v>
      </c>
      <c r="E20" s="54"/>
      <c r="F20" s="11">
        <f t="shared" si="3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24" t="s">
        <v>145</v>
      </c>
      <c r="C21" s="18" t="s">
        <v>27</v>
      </c>
      <c r="D21" s="57">
        <v>90</v>
      </c>
      <c r="E21" s="54"/>
      <c r="F21" s="11">
        <f t="shared" si="3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58" t="s">
        <v>67</v>
      </c>
      <c r="C22" s="18" t="s">
        <v>48</v>
      </c>
      <c r="D22" s="59">
        <v>2.5590000000000002</v>
      </c>
      <c r="E22" s="54"/>
      <c r="F22" s="11">
        <f t="shared" si="3"/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58" t="s">
        <v>68</v>
      </c>
      <c r="C23" s="18" t="s">
        <v>48</v>
      </c>
      <c r="D23" s="59">
        <v>0.72299999999999998</v>
      </c>
      <c r="E23" s="54"/>
      <c r="F23" s="11">
        <f t="shared" si="0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199999999999999" customHeight="1" x14ac:dyDescent="0.25">
      <c r="A24" s="12">
        <v>15</v>
      </c>
      <c r="B24" s="58" t="s">
        <v>69</v>
      </c>
      <c r="C24" s="18" t="s">
        <v>48</v>
      </c>
      <c r="D24" s="59">
        <v>1.5</v>
      </c>
      <c r="E24" s="54"/>
      <c r="F24" s="11">
        <f t="shared" si="0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58" t="s">
        <v>70</v>
      </c>
      <c r="C25" s="18" t="s">
        <v>48</v>
      </c>
      <c r="D25" s="59">
        <v>1.4590000000000001</v>
      </c>
      <c r="E25" s="54"/>
      <c r="F25" s="11">
        <f t="shared" si="0"/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58" t="s">
        <v>71</v>
      </c>
      <c r="C26" s="18" t="s">
        <v>48</v>
      </c>
      <c r="D26" s="59">
        <v>1.629</v>
      </c>
      <c r="E26" s="54"/>
      <c r="F26" s="11">
        <f t="shared" ref="F26:F33" si="4">SUM(D26*E26)</f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58" t="s">
        <v>72</v>
      </c>
      <c r="C27" s="18" t="s">
        <v>48</v>
      </c>
      <c r="D27" s="59">
        <v>3.0939999999999999</v>
      </c>
      <c r="E27" s="54"/>
      <c r="F27" s="11">
        <f t="shared" si="4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58" t="s">
        <v>73</v>
      </c>
      <c r="C28" s="18" t="s">
        <v>48</v>
      </c>
      <c r="D28" s="59">
        <v>41.744</v>
      </c>
      <c r="E28" s="54"/>
      <c r="F28" s="11">
        <f>SUM(D28*E28)</f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8" customHeight="1" x14ac:dyDescent="0.25">
      <c r="A29" s="12">
        <v>20</v>
      </c>
      <c r="B29" s="58" t="s">
        <v>74</v>
      </c>
      <c r="C29" s="18" t="s">
        <v>48</v>
      </c>
      <c r="D29" s="59">
        <v>1.597</v>
      </c>
      <c r="E29" s="54"/>
      <c r="F29" s="11">
        <f t="shared" si="4"/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0.8" customHeight="1" x14ac:dyDescent="0.25">
      <c r="A30" s="12">
        <v>21</v>
      </c>
      <c r="B30" s="58" t="s">
        <v>75</v>
      </c>
      <c r="C30" s="18" t="s">
        <v>48</v>
      </c>
      <c r="D30" s="59">
        <v>4.1829999999999998</v>
      </c>
      <c r="E30" s="54"/>
      <c r="F30" s="11">
        <f t="shared" si="4"/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8" customHeight="1" x14ac:dyDescent="0.25">
      <c r="A31" s="12">
        <v>22</v>
      </c>
      <c r="B31" s="58" t="s">
        <v>76</v>
      </c>
      <c r="C31" s="18" t="s">
        <v>48</v>
      </c>
      <c r="D31" s="59">
        <v>2.2280000000000002</v>
      </c>
      <c r="E31" s="54"/>
      <c r="F31" s="11">
        <f t="shared" si="4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10.8" customHeight="1" x14ac:dyDescent="0.25">
      <c r="A32" s="12">
        <v>23</v>
      </c>
      <c r="B32" s="58" t="s">
        <v>77</v>
      </c>
      <c r="C32" s="18" t="s">
        <v>48</v>
      </c>
      <c r="D32" s="59">
        <v>60.716000000000001</v>
      </c>
      <c r="E32" s="54"/>
      <c r="F32" s="11">
        <f>SUM(D32*E32)</f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0.8" customHeight="1" x14ac:dyDescent="0.25">
      <c r="A33" s="12">
        <v>24</v>
      </c>
      <c r="B33" s="49" t="s">
        <v>78</v>
      </c>
      <c r="C33" s="18" t="s">
        <v>48</v>
      </c>
      <c r="D33" s="59">
        <v>60.716000000000001</v>
      </c>
      <c r="E33" s="54"/>
      <c r="F33" s="11">
        <f t="shared" si="4"/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8" customHeight="1" x14ac:dyDescent="0.25">
      <c r="A34" s="12">
        <v>25</v>
      </c>
      <c r="B34" s="43" t="s">
        <v>82</v>
      </c>
      <c r="C34" s="44" t="s">
        <v>83</v>
      </c>
      <c r="D34" s="45">
        <v>53.58</v>
      </c>
      <c r="E34" s="54"/>
      <c r="F34" s="11">
        <f t="shared" ref="F34:F35" si="5">SUM(D34*E34)</f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21.6" customHeight="1" x14ac:dyDescent="0.25">
      <c r="A35" s="12">
        <v>26</v>
      </c>
      <c r="B35" s="28" t="s">
        <v>41</v>
      </c>
      <c r="C35" s="44" t="s">
        <v>14</v>
      </c>
      <c r="D35" s="46">
        <v>114</v>
      </c>
      <c r="E35" s="54"/>
      <c r="F35" s="11">
        <f t="shared" si="5"/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2.6" customHeight="1" x14ac:dyDescent="0.25">
      <c r="A36" s="120" t="s">
        <v>43</v>
      </c>
      <c r="B36" s="121"/>
      <c r="C36" s="121"/>
      <c r="D36" s="121"/>
      <c r="E36" s="121"/>
      <c r="F36" s="122"/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27</v>
      </c>
      <c r="B37" s="52" t="s">
        <v>91</v>
      </c>
      <c r="C37" s="51" t="s">
        <v>14</v>
      </c>
      <c r="D37" s="60">
        <v>50</v>
      </c>
      <c r="E37" s="54"/>
      <c r="F37" s="11">
        <f t="shared" ref="F37:F48" si="6">SUM(D37*E37)</f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53" t="s">
        <v>92</v>
      </c>
      <c r="C38" s="51" t="s">
        <v>15</v>
      </c>
      <c r="D38" s="60">
        <v>12</v>
      </c>
      <c r="E38" s="54"/>
      <c r="F38" s="11">
        <f t="shared" si="6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53" t="s">
        <v>93</v>
      </c>
      <c r="C39" s="51" t="s">
        <v>15</v>
      </c>
      <c r="D39" s="60">
        <v>69</v>
      </c>
      <c r="E39" s="54"/>
      <c r="F39" s="11">
        <f t="shared" si="6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53" t="s">
        <v>94</v>
      </c>
      <c r="C40" s="51" t="s">
        <v>15</v>
      </c>
      <c r="D40" s="60">
        <v>348</v>
      </c>
      <c r="E40" s="54"/>
      <c r="F40" s="11">
        <f t="shared" si="6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8" customHeight="1" x14ac:dyDescent="0.25">
      <c r="A41" s="12">
        <v>31</v>
      </c>
      <c r="B41" s="53" t="s">
        <v>95</v>
      </c>
      <c r="C41" s="51" t="s">
        <v>15</v>
      </c>
      <c r="D41" s="60">
        <v>122</v>
      </c>
      <c r="E41" s="54"/>
      <c r="F41" s="11">
        <f t="shared" si="6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53" t="s">
        <v>96</v>
      </c>
      <c r="C42" s="51" t="s">
        <v>15</v>
      </c>
      <c r="D42" s="60">
        <v>12</v>
      </c>
      <c r="E42" s="54"/>
      <c r="F42" s="11">
        <f t="shared" si="6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53" t="s">
        <v>97</v>
      </c>
      <c r="C43" s="51" t="s">
        <v>15</v>
      </c>
      <c r="D43" s="60">
        <v>12</v>
      </c>
      <c r="E43" s="54"/>
      <c r="F43" s="11">
        <f t="shared" si="6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21.6" customHeight="1" x14ac:dyDescent="0.25">
      <c r="A44" s="12">
        <v>34</v>
      </c>
      <c r="B44" s="53" t="s">
        <v>146</v>
      </c>
      <c r="C44" s="51" t="s">
        <v>15</v>
      </c>
      <c r="D44" s="60">
        <v>14</v>
      </c>
      <c r="E44" s="54"/>
      <c r="F44" s="11">
        <f t="shared" si="6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53" t="s">
        <v>98</v>
      </c>
      <c r="C45" s="51" t="s">
        <v>99</v>
      </c>
      <c r="D45" s="60">
        <v>1</v>
      </c>
      <c r="E45" s="54"/>
      <c r="F45" s="11">
        <f t="shared" si="6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8" customHeight="1" x14ac:dyDescent="0.25">
      <c r="A46" s="12">
        <v>36</v>
      </c>
      <c r="B46" s="53" t="s">
        <v>100</v>
      </c>
      <c r="C46" s="51" t="s">
        <v>99</v>
      </c>
      <c r="D46" s="60">
        <v>1</v>
      </c>
      <c r="E46" s="10"/>
      <c r="F46" s="11">
        <f t="shared" si="6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53" t="s">
        <v>101</v>
      </c>
      <c r="C47" s="51" t="s">
        <v>99</v>
      </c>
      <c r="D47" s="60">
        <v>1</v>
      </c>
      <c r="E47" s="10"/>
      <c r="F47" s="11">
        <f t="shared" si="6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8" customHeight="1" x14ac:dyDescent="0.25">
      <c r="A48" s="12">
        <v>38</v>
      </c>
      <c r="B48" s="53" t="s">
        <v>102</v>
      </c>
      <c r="C48" s="51" t="s">
        <v>99</v>
      </c>
      <c r="D48" s="60">
        <v>11</v>
      </c>
      <c r="E48" s="54"/>
      <c r="F48" s="11">
        <f t="shared" si="6"/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53" t="s">
        <v>103</v>
      </c>
      <c r="C49" s="51" t="s">
        <v>99</v>
      </c>
      <c r="D49" s="60">
        <v>29</v>
      </c>
      <c r="E49" s="54"/>
      <c r="F49" s="11">
        <f>SUM(D49*E49)</f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53" t="s">
        <v>104</v>
      </c>
      <c r="C50" s="51" t="s">
        <v>99</v>
      </c>
      <c r="D50" s="60">
        <v>6</v>
      </c>
      <c r="E50" s="54"/>
      <c r="F50" s="11">
        <f t="shared" ref="F50:F59" si="7">SUM(D50*E50)</f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0.8" customHeight="1" x14ac:dyDescent="0.25">
      <c r="A51" s="12">
        <v>41</v>
      </c>
      <c r="B51" s="53" t="s">
        <v>105</v>
      </c>
      <c r="C51" s="51" t="s">
        <v>99</v>
      </c>
      <c r="D51" s="60">
        <v>1</v>
      </c>
      <c r="E51" s="54"/>
      <c r="F51" s="11">
        <f t="shared" si="7"/>
        <v>0</v>
      </c>
      <c r="G51" s="1"/>
      <c r="H51" s="1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s="4" customFormat="1" ht="10.8" customHeight="1" x14ac:dyDescent="0.25">
      <c r="A52" s="12">
        <v>42</v>
      </c>
      <c r="B52" s="53" t="s">
        <v>106</v>
      </c>
      <c r="C52" s="51" t="s">
        <v>15</v>
      </c>
      <c r="D52" s="60">
        <v>10</v>
      </c>
      <c r="E52" s="54"/>
      <c r="F52" s="11">
        <f t="shared" si="7"/>
        <v>0</v>
      </c>
      <c r="G52" s="1"/>
      <c r="H52" s="1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s="4" customFormat="1" ht="10.8" customHeight="1" x14ac:dyDescent="0.25">
      <c r="A53" s="12">
        <v>43</v>
      </c>
      <c r="B53" s="53" t="s">
        <v>107</v>
      </c>
      <c r="C53" s="51" t="s">
        <v>15</v>
      </c>
      <c r="D53" s="60">
        <v>93</v>
      </c>
      <c r="E53" s="54"/>
      <c r="F53" s="11">
        <f t="shared" si="7"/>
        <v>0</v>
      </c>
      <c r="G53" s="1"/>
      <c r="H53" s="1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s="4" customFormat="1" ht="10.8" customHeight="1" x14ac:dyDescent="0.25">
      <c r="A54" s="12">
        <v>44</v>
      </c>
      <c r="B54" s="53" t="s">
        <v>108</v>
      </c>
      <c r="C54" s="51" t="s">
        <v>15</v>
      </c>
      <c r="D54" s="60">
        <v>6</v>
      </c>
      <c r="E54" s="54"/>
      <c r="F54" s="11">
        <f t="shared" si="7"/>
        <v>0</v>
      </c>
      <c r="G54" s="1"/>
      <c r="H54" s="1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s="4" customFormat="1" ht="10.8" customHeight="1" x14ac:dyDescent="0.25">
      <c r="A55" s="12">
        <v>45</v>
      </c>
      <c r="B55" s="52" t="s">
        <v>109</v>
      </c>
      <c r="C55" s="51" t="s">
        <v>14</v>
      </c>
      <c r="D55" s="60">
        <v>9</v>
      </c>
      <c r="E55" s="54"/>
      <c r="F55" s="11">
        <f t="shared" si="7"/>
        <v>0</v>
      </c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10.8" customHeight="1" x14ac:dyDescent="0.25">
      <c r="A56" s="12">
        <v>46</v>
      </c>
      <c r="B56" s="52" t="s">
        <v>110</v>
      </c>
      <c r="C56" s="51" t="s">
        <v>15</v>
      </c>
      <c r="D56" s="60">
        <v>420</v>
      </c>
      <c r="E56" s="54"/>
      <c r="F56" s="11">
        <f t="shared" si="7"/>
        <v>0</v>
      </c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10.8" customHeight="1" x14ac:dyDescent="0.25">
      <c r="A57" s="12">
        <v>47</v>
      </c>
      <c r="B57" s="52" t="s">
        <v>111</v>
      </c>
      <c r="C57" s="51" t="s">
        <v>14</v>
      </c>
      <c r="D57" s="60">
        <v>2</v>
      </c>
      <c r="E57" s="54"/>
      <c r="F57" s="11">
        <f t="shared" si="7"/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10.8" customHeight="1" x14ac:dyDescent="0.25">
      <c r="A58" s="12">
        <v>48</v>
      </c>
      <c r="B58" s="53" t="s">
        <v>112</v>
      </c>
      <c r="C58" s="51" t="s">
        <v>27</v>
      </c>
      <c r="D58" s="61">
        <v>15.100000000000001</v>
      </c>
      <c r="E58" s="54"/>
      <c r="F58" s="11">
        <f t="shared" si="7"/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10.8" customHeight="1" x14ac:dyDescent="0.25">
      <c r="A59" s="12">
        <v>49</v>
      </c>
      <c r="B59" s="53" t="s">
        <v>113</v>
      </c>
      <c r="C59" s="51" t="s">
        <v>27</v>
      </c>
      <c r="D59" s="61">
        <v>49.4</v>
      </c>
      <c r="E59" s="54"/>
      <c r="F59" s="11">
        <f t="shared" si="7"/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21.6" customHeight="1" x14ac:dyDescent="0.25">
      <c r="A60" s="12">
        <v>50</v>
      </c>
      <c r="B60" s="36" t="s">
        <v>49</v>
      </c>
      <c r="C60" s="51" t="s">
        <v>114</v>
      </c>
      <c r="D60" s="60">
        <v>738</v>
      </c>
      <c r="E60" s="54"/>
      <c r="F60" s="11">
        <f t="shared" ref="F60:F62" si="8">SUM(D60*E60)</f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10.8" customHeight="1" x14ac:dyDescent="0.25">
      <c r="A61" s="12">
        <v>51</v>
      </c>
      <c r="B61" s="53" t="s">
        <v>115</v>
      </c>
      <c r="C61" s="51" t="s">
        <v>14</v>
      </c>
      <c r="D61" s="60">
        <v>12</v>
      </c>
      <c r="E61" s="54"/>
      <c r="F61" s="11">
        <f t="shared" si="8"/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10.8" customHeight="1" x14ac:dyDescent="0.25">
      <c r="A62" s="12">
        <v>52</v>
      </c>
      <c r="B62" s="49" t="s">
        <v>116</v>
      </c>
      <c r="C62" s="15" t="s">
        <v>14</v>
      </c>
      <c r="D62" s="60">
        <v>42</v>
      </c>
      <c r="E62" s="54"/>
      <c r="F62" s="11">
        <f t="shared" si="8"/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12.6" customHeight="1" x14ac:dyDescent="0.25">
      <c r="A63" s="114" t="s">
        <v>22</v>
      </c>
      <c r="B63" s="115"/>
      <c r="C63" s="115"/>
      <c r="D63" s="115"/>
      <c r="E63" s="115"/>
      <c r="F63" s="1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</row>
    <row r="64" spans="1:47" s="4" customFormat="1" ht="10.8" customHeight="1" x14ac:dyDescent="0.25">
      <c r="A64" s="12">
        <v>53</v>
      </c>
      <c r="B64" s="20" t="s">
        <v>23</v>
      </c>
      <c r="C64" s="15" t="s">
        <v>14</v>
      </c>
      <c r="D64" s="17">
        <v>8</v>
      </c>
      <c r="E64" s="19"/>
      <c r="F64" s="11">
        <f t="shared" ref="F64:F66" si="9">SUM(D64*E64)</f>
        <v>0</v>
      </c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</row>
    <row r="65" spans="1:47" s="4" customFormat="1" ht="32.4" customHeight="1" x14ac:dyDescent="0.25">
      <c r="A65" s="12">
        <v>54</v>
      </c>
      <c r="B65" s="20" t="s">
        <v>56</v>
      </c>
      <c r="C65" s="15" t="s">
        <v>14</v>
      </c>
      <c r="D65" s="17">
        <v>1</v>
      </c>
      <c r="E65" s="19"/>
      <c r="F65" s="11">
        <f t="shared" si="9"/>
        <v>0</v>
      </c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</row>
    <row r="66" spans="1:47" s="4" customFormat="1" ht="32.4" customHeight="1" x14ac:dyDescent="0.25">
      <c r="A66" s="12">
        <v>55</v>
      </c>
      <c r="B66" s="20" t="s">
        <v>24</v>
      </c>
      <c r="C66" s="15" t="s">
        <v>25</v>
      </c>
      <c r="D66" s="17">
        <v>1</v>
      </c>
      <c r="E66" s="19"/>
      <c r="F66" s="11">
        <f t="shared" si="9"/>
        <v>0</v>
      </c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</row>
    <row r="67" spans="1:47" s="4" customFormat="1" ht="12.6" customHeight="1" thickBot="1" x14ac:dyDescent="0.3">
      <c r="A67" s="108" t="s">
        <v>55</v>
      </c>
      <c r="B67" s="109"/>
      <c r="C67" s="109"/>
      <c r="D67" s="109"/>
      <c r="E67" s="110"/>
      <c r="F67" s="77">
        <f>SUM(F10:F66)</f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12.6" customHeight="1" x14ac:dyDescent="0.25">
      <c r="A68" s="117" t="s">
        <v>59</v>
      </c>
      <c r="B68" s="118"/>
      <c r="C68" s="118"/>
      <c r="D68" s="118"/>
      <c r="E68" s="118"/>
      <c r="F68" s="119"/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10.8" customHeight="1" x14ac:dyDescent="0.25">
      <c r="A69" s="12">
        <v>56</v>
      </c>
      <c r="B69" s="63" t="s">
        <v>118</v>
      </c>
      <c r="C69" s="62" t="s">
        <v>48</v>
      </c>
      <c r="D69" s="47">
        <v>10.99</v>
      </c>
      <c r="E69" s="10"/>
      <c r="F69" s="11">
        <f>SUM(D69*E69)</f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10.8" customHeight="1" x14ac:dyDescent="0.25">
      <c r="A70" s="12">
        <v>57</v>
      </c>
      <c r="B70" s="63" t="s">
        <v>51</v>
      </c>
      <c r="C70" s="64" t="s">
        <v>14</v>
      </c>
      <c r="D70" s="46">
        <v>5</v>
      </c>
      <c r="E70" s="10"/>
      <c r="F70" s="11">
        <f t="shared" ref="F70" si="10">SUM(D70*E70)</f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10.8" customHeight="1" x14ac:dyDescent="0.25">
      <c r="A71" s="12">
        <v>58</v>
      </c>
      <c r="B71" s="63" t="s">
        <v>119</v>
      </c>
      <c r="C71" s="62" t="s">
        <v>27</v>
      </c>
      <c r="D71" s="46">
        <v>50</v>
      </c>
      <c r="E71" s="10"/>
      <c r="F71" s="11">
        <f t="shared" ref="F71:F73" si="11">SUM(D71*E71)</f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10.8" customHeight="1" x14ac:dyDescent="0.25">
      <c r="A72" s="12">
        <v>59</v>
      </c>
      <c r="B72" s="63" t="s">
        <v>120</v>
      </c>
      <c r="C72" s="62" t="s">
        <v>121</v>
      </c>
      <c r="D72" s="45">
        <v>1.1000000000000001</v>
      </c>
      <c r="E72" s="10"/>
      <c r="F72" s="11">
        <f t="shared" si="11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10.8" customHeight="1" x14ac:dyDescent="0.25">
      <c r="A73" s="12">
        <v>60</v>
      </c>
      <c r="B73" s="63" t="s">
        <v>122</v>
      </c>
      <c r="C73" s="62" t="s">
        <v>121</v>
      </c>
      <c r="D73" s="45">
        <v>1.33</v>
      </c>
      <c r="E73" s="10"/>
      <c r="F73" s="11">
        <f t="shared" si="11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10.8" customHeight="1" x14ac:dyDescent="0.25">
      <c r="A74" s="12">
        <v>61</v>
      </c>
      <c r="B74" s="63" t="s">
        <v>123</v>
      </c>
      <c r="C74" s="62" t="s">
        <v>121</v>
      </c>
      <c r="D74" s="45">
        <v>0.27</v>
      </c>
      <c r="E74" s="10"/>
      <c r="F74" s="11">
        <f t="shared" ref="F74:F78" si="12">SUM(D74*E74)</f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10.8" customHeight="1" x14ac:dyDescent="0.25">
      <c r="A75" s="12">
        <v>62</v>
      </c>
      <c r="B75" s="63" t="s">
        <v>124</v>
      </c>
      <c r="C75" s="62" t="s">
        <v>121</v>
      </c>
      <c r="D75" s="45">
        <v>1.33</v>
      </c>
      <c r="E75" s="10"/>
      <c r="F75" s="11">
        <f t="shared" si="12"/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10.8" customHeight="1" x14ac:dyDescent="0.25">
      <c r="A76" s="12">
        <v>63</v>
      </c>
      <c r="B76" s="63" t="s">
        <v>125</v>
      </c>
      <c r="C76" s="62" t="s">
        <v>126</v>
      </c>
      <c r="D76" s="45">
        <v>14.73</v>
      </c>
      <c r="E76" s="10"/>
      <c r="F76" s="11">
        <f t="shared" si="12"/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10.8" customHeight="1" x14ac:dyDescent="0.25">
      <c r="A77" s="12">
        <v>64</v>
      </c>
      <c r="B77" s="43" t="s">
        <v>127</v>
      </c>
      <c r="C77" s="65" t="s">
        <v>27</v>
      </c>
      <c r="D77" s="48">
        <v>457</v>
      </c>
      <c r="E77" s="10"/>
      <c r="F77" s="11">
        <f t="shared" si="12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31" customFormat="1" ht="21.6" customHeight="1" x14ac:dyDescent="0.25">
      <c r="A78" s="12">
        <v>65</v>
      </c>
      <c r="B78" s="38" t="s">
        <v>38</v>
      </c>
      <c r="C78" s="65" t="s">
        <v>42</v>
      </c>
      <c r="D78" s="48">
        <v>11210</v>
      </c>
      <c r="E78" s="10"/>
      <c r="F78" s="11">
        <f t="shared" si="12"/>
        <v>0</v>
      </c>
      <c r="G78" s="30"/>
      <c r="H78" s="30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</row>
    <row r="79" spans="1:47" s="4" customFormat="1" ht="21.6" customHeight="1" x14ac:dyDescent="0.25">
      <c r="A79" s="12">
        <v>66</v>
      </c>
      <c r="B79" s="20" t="s">
        <v>46</v>
      </c>
      <c r="C79" s="65" t="s">
        <v>27</v>
      </c>
      <c r="D79" s="48">
        <v>1055</v>
      </c>
      <c r="E79" s="10"/>
      <c r="F79" s="11">
        <f t="shared" ref="F79:F92" si="13">SUM(D79*E79)</f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5">
      <c r="A80" s="12">
        <v>67</v>
      </c>
      <c r="B80" s="32" t="s">
        <v>147</v>
      </c>
      <c r="C80" s="65" t="s">
        <v>27</v>
      </c>
      <c r="D80" s="48">
        <v>3517</v>
      </c>
      <c r="E80" s="10"/>
      <c r="F80" s="11">
        <f t="shared" si="13"/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4" customFormat="1" ht="21.6" customHeight="1" x14ac:dyDescent="0.25">
      <c r="A81" s="12">
        <v>68</v>
      </c>
      <c r="B81" s="35" t="s">
        <v>47</v>
      </c>
      <c r="C81" s="66" t="s">
        <v>14</v>
      </c>
      <c r="D81" s="67">
        <v>1</v>
      </c>
      <c r="E81" s="10"/>
      <c r="F81" s="11">
        <f t="shared" si="13"/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4" customFormat="1" ht="21.6" customHeight="1" x14ac:dyDescent="0.25">
      <c r="A82" s="12">
        <v>69</v>
      </c>
      <c r="B82" s="68" t="s">
        <v>128</v>
      </c>
      <c r="C82" s="66" t="s">
        <v>27</v>
      </c>
      <c r="D82" s="67">
        <v>162</v>
      </c>
      <c r="E82" s="10"/>
      <c r="F82" s="11">
        <f t="shared" si="13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47" s="4" customFormat="1" ht="10.8" customHeight="1" x14ac:dyDescent="0.25">
      <c r="A83" s="12">
        <v>70</v>
      </c>
      <c r="B83" s="39" t="s">
        <v>129</v>
      </c>
      <c r="C83" s="66" t="s">
        <v>27</v>
      </c>
      <c r="D83" s="67">
        <v>405</v>
      </c>
      <c r="E83" s="10"/>
      <c r="F83" s="11">
        <f t="shared" si="13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47" s="4" customFormat="1" ht="10.8" customHeight="1" x14ac:dyDescent="0.25">
      <c r="A84" s="12">
        <v>71</v>
      </c>
      <c r="B84" s="39" t="s">
        <v>130</v>
      </c>
      <c r="C84" s="66" t="s">
        <v>42</v>
      </c>
      <c r="D84" s="67">
        <v>75</v>
      </c>
      <c r="E84" s="10"/>
      <c r="F84" s="11">
        <f t="shared" si="13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47" s="4" customFormat="1" ht="21.6" customHeight="1" x14ac:dyDescent="0.25">
      <c r="A85" s="12">
        <v>72</v>
      </c>
      <c r="B85" s="69" t="s">
        <v>131</v>
      </c>
      <c r="C85" s="18" t="s">
        <v>14</v>
      </c>
      <c r="D85" s="67">
        <v>1</v>
      </c>
      <c r="E85" s="10"/>
      <c r="F85" s="11">
        <f t="shared" ref="F85:F90" si="14">SUM(D85*E85)</f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47" s="4" customFormat="1" ht="10.8" customHeight="1" x14ac:dyDescent="0.25">
      <c r="A86" s="12">
        <v>73</v>
      </c>
      <c r="B86" s="39" t="s">
        <v>132</v>
      </c>
      <c r="C86" s="18" t="s">
        <v>27</v>
      </c>
      <c r="D86" s="67">
        <v>458</v>
      </c>
      <c r="E86" s="10"/>
      <c r="F86" s="11">
        <f t="shared" si="14"/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47" s="4" customFormat="1" ht="21.6" customHeight="1" x14ac:dyDescent="0.25">
      <c r="A87" s="12">
        <v>74</v>
      </c>
      <c r="B87" s="34" t="s">
        <v>45</v>
      </c>
      <c r="C87" s="18" t="s">
        <v>27</v>
      </c>
      <c r="D87" s="67">
        <v>70</v>
      </c>
      <c r="E87" s="10"/>
      <c r="F87" s="11">
        <f t="shared" si="14"/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4" customFormat="1" ht="21.6" customHeight="1" x14ac:dyDescent="0.25">
      <c r="A88" s="12">
        <v>75</v>
      </c>
      <c r="B88" s="68" t="s">
        <v>133</v>
      </c>
      <c r="C88" s="18" t="s">
        <v>27</v>
      </c>
      <c r="D88" s="67">
        <v>230</v>
      </c>
      <c r="E88" s="10"/>
      <c r="F88" s="11">
        <f t="shared" si="14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47" s="4" customFormat="1" ht="21.6" customHeight="1" x14ac:dyDescent="0.25">
      <c r="A89" s="12">
        <v>76</v>
      </c>
      <c r="B89" s="34" t="s">
        <v>39</v>
      </c>
      <c r="C89" s="18" t="s">
        <v>42</v>
      </c>
      <c r="D89" s="67">
        <v>850</v>
      </c>
      <c r="E89" s="10"/>
      <c r="F89" s="11">
        <f t="shared" si="14"/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47" s="4" customFormat="1" ht="21.6" customHeight="1" x14ac:dyDescent="0.25">
      <c r="A90" s="12">
        <v>77</v>
      </c>
      <c r="B90" s="70" t="s">
        <v>149</v>
      </c>
      <c r="C90" s="18" t="s">
        <v>14</v>
      </c>
      <c r="D90" s="71">
        <v>1</v>
      </c>
      <c r="E90" s="10"/>
      <c r="F90" s="11">
        <f t="shared" si="14"/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47" s="4" customFormat="1" ht="21.6" customHeight="1" x14ac:dyDescent="0.25">
      <c r="A91" s="12">
        <v>78</v>
      </c>
      <c r="B91" s="34" t="s">
        <v>45</v>
      </c>
      <c r="C91" s="66" t="s">
        <v>27</v>
      </c>
      <c r="D91" s="67">
        <v>19</v>
      </c>
      <c r="E91" s="10"/>
      <c r="F91" s="11">
        <f>SUM(D91*E91)</f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47" s="4" customFormat="1" ht="21.6" customHeight="1" x14ac:dyDescent="0.25">
      <c r="A92" s="12">
        <v>79</v>
      </c>
      <c r="B92" s="68" t="s">
        <v>133</v>
      </c>
      <c r="C92" s="66" t="s">
        <v>27</v>
      </c>
      <c r="D92" s="67">
        <v>70</v>
      </c>
      <c r="E92" s="10"/>
      <c r="F92" s="11">
        <f t="shared" si="13"/>
        <v>0</v>
      </c>
      <c r="G92" s="1"/>
      <c r="H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47" s="4" customFormat="1" ht="10.8" customHeight="1" x14ac:dyDescent="0.25">
      <c r="A93" s="12">
        <v>80</v>
      </c>
      <c r="B93" s="39" t="s">
        <v>134</v>
      </c>
      <c r="C93" s="66" t="s">
        <v>42</v>
      </c>
      <c r="D93" s="67">
        <v>306</v>
      </c>
      <c r="E93" s="10"/>
      <c r="F93" s="11">
        <f t="shared" ref="F93:F96" si="15">SUM(D93*E93)</f>
        <v>0</v>
      </c>
      <c r="G93" s="1"/>
      <c r="H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47" s="4" customFormat="1" ht="32.4" customHeight="1" x14ac:dyDescent="0.25">
      <c r="A94" s="12">
        <v>81</v>
      </c>
      <c r="B94" s="72" t="s">
        <v>135</v>
      </c>
      <c r="C94" s="66" t="s">
        <v>42</v>
      </c>
      <c r="D94" s="67">
        <v>340</v>
      </c>
      <c r="E94" s="10"/>
      <c r="F94" s="11">
        <f t="shared" si="15"/>
        <v>0</v>
      </c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47" s="4" customFormat="1" ht="10.8" customHeight="1" x14ac:dyDescent="0.25">
      <c r="A95" s="12">
        <v>82</v>
      </c>
      <c r="B95" s="39" t="s">
        <v>136</v>
      </c>
      <c r="C95" s="66" t="s">
        <v>27</v>
      </c>
      <c r="D95" s="67">
        <v>87</v>
      </c>
      <c r="E95" s="10"/>
      <c r="F95" s="11">
        <f t="shared" si="15"/>
        <v>0</v>
      </c>
      <c r="G95" s="1"/>
      <c r="H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47" s="4" customFormat="1" ht="10.8" customHeight="1" x14ac:dyDescent="0.25">
      <c r="A96" s="12">
        <v>83</v>
      </c>
      <c r="B96" s="39" t="s">
        <v>137</v>
      </c>
      <c r="C96" s="66" t="s">
        <v>27</v>
      </c>
      <c r="D96" s="67">
        <v>87</v>
      </c>
      <c r="E96" s="10"/>
      <c r="F96" s="11">
        <f t="shared" si="15"/>
        <v>0</v>
      </c>
      <c r="G96" s="1"/>
      <c r="H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47" s="4" customFormat="1" ht="10.8" customHeight="1" x14ac:dyDescent="0.25">
      <c r="A97" s="12">
        <v>84</v>
      </c>
      <c r="B97" s="73" t="s">
        <v>138</v>
      </c>
      <c r="C97" s="66" t="s">
        <v>27</v>
      </c>
      <c r="D97" s="67">
        <v>17</v>
      </c>
      <c r="E97" s="10"/>
      <c r="F97" s="11">
        <f t="shared" ref="F97:F100" si="16">SUM(D97*E97)</f>
        <v>0</v>
      </c>
      <c r="G97" s="1"/>
      <c r="H97" s="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</row>
    <row r="98" spans="1:47" s="4" customFormat="1" ht="21.6" customHeight="1" x14ac:dyDescent="0.25">
      <c r="A98" s="12">
        <v>85</v>
      </c>
      <c r="B98" s="33" t="s">
        <v>50</v>
      </c>
      <c r="C98" s="66" t="s">
        <v>27</v>
      </c>
      <c r="D98" s="67">
        <v>182</v>
      </c>
      <c r="E98" s="10"/>
      <c r="F98" s="11">
        <f t="shared" si="16"/>
        <v>0</v>
      </c>
      <c r="G98" s="1"/>
      <c r="H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47" s="4" customFormat="1" ht="10.8" customHeight="1" x14ac:dyDescent="0.25">
      <c r="A99" s="12">
        <v>86</v>
      </c>
      <c r="B99" s="73" t="s">
        <v>139</v>
      </c>
      <c r="C99" s="66" t="s">
        <v>42</v>
      </c>
      <c r="D99" s="67">
        <v>44</v>
      </c>
      <c r="E99" s="10"/>
      <c r="F99" s="11">
        <f t="shared" si="16"/>
        <v>0</v>
      </c>
      <c r="G99" s="1"/>
      <c r="H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47" s="4" customFormat="1" ht="10.8" customHeight="1" x14ac:dyDescent="0.25">
      <c r="A100" s="12">
        <v>87</v>
      </c>
      <c r="B100" s="73" t="s">
        <v>140</v>
      </c>
      <c r="C100" s="66" t="s">
        <v>14</v>
      </c>
      <c r="D100" s="67">
        <v>6</v>
      </c>
      <c r="E100" s="10"/>
      <c r="F100" s="11">
        <f t="shared" si="16"/>
        <v>0</v>
      </c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47" s="4" customFormat="1" ht="21.6" customHeight="1" x14ac:dyDescent="0.25">
      <c r="A101" s="12">
        <v>88</v>
      </c>
      <c r="B101" s="24" t="s">
        <v>36</v>
      </c>
      <c r="C101" s="29" t="s">
        <v>40</v>
      </c>
      <c r="D101" s="50">
        <v>1</v>
      </c>
      <c r="E101" s="10"/>
      <c r="F101" s="11">
        <f t="shared" ref="F101:F103" si="17">SUM(D101*E101)</f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47" s="4" customFormat="1" ht="21.6" customHeight="1" x14ac:dyDescent="0.25">
      <c r="A102" s="12">
        <v>89</v>
      </c>
      <c r="B102" s="38" t="s">
        <v>37</v>
      </c>
      <c r="C102" s="37" t="s">
        <v>40</v>
      </c>
      <c r="D102" s="50">
        <v>1</v>
      </c>
      <c r="E102" s="10"/>
      <c r="F102" s="11">
        <f t="shared" si="17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10.8" customHeight="1" x14ac:dyDescent="0.25">
      <c r="A103" s="12">
        <v>90</v>
      </c>
      <c r="B103" s="38" t="s">
        <v>35</v>
      </c>
      <c r="C103" s="37" t="s">
        <v>40</v>
      </c>
      <c r="D103" s="50">
        <v>1</v>
      </c>
      <c r="E103" s="10"/>
      <c r="F103" s="11">
        <f t="shared" si="17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23" customFormat="1" ht="12.6" customHeight="1" x14ac:dyDescent="0.25">
      <c r="A104" s="114" t="s">
        <v>22</v>
      </c>
      <c r="B104" s="115"/>
      <c r="C104" s="115"/>
      <c r="D104" s="115"/>
      <c r="E104" s="115"/>
      <c r="F104" s="116"/>
      <c r="G104" s="22"/>
      <c r="H104" s="22"/>
    </row>
    <row r="105" spans="1:47" s="23" customFormat="1" ht="10.8" customHeight="1" x14ac:dyDescent="0.25">
      <c r="A105" s="12">
        <v>91</v>
      </c>
      <c r="B105" s="24" t="s">
        <v>33</v>
      </c>
      <c r="C105" s="18" t="s">
        <v>25</v>
      </c>
      <c r="D105" s="25">
        <v>1</v>
      </c>
      <c r="E105" s="26"/>
      <c r="F105" s="11">
        <f t="shared" ref="F105:F106" si="18">SUM(D105*E105)</f>
        <v>0</v>
      </c>
      <c r="G105" s="22"/>
      <c r="H105" s="22"/>
    </row>
    <row r="106" spans="1:47" s="23" customFormat="1" ht="10.8" customHeight="1" x14ac:dyDescent="0.25">
      <c r="A106" s="12">
        <v>92</v>
      </c>
      <c r="B106" s="24" t="s">
        <v>34</v>
      </c>
      <c r="C106" s="18" t="s">
        <v>26</v>
      </c>
      <c r="D106" s="27">
        <v>0.88</v>
      </c>
      <c r="E106" s="26"/>
      <c r="F106" s="11">
        <f t="shared" si="18"/>
        <v>0</v>
      </c>
      <c r="G106" s="22"/>
    </row>
    <row r="107" spans="1:47" s="4" customFormat="1" ht="12.6" customHeight="1" thickBot="1" x14ac:dyDescent="0.3">
      <c r="A107" s="111" t="s">
        <v>60</v>
      </c>
      <c r="B107" s="112"/>
      <c r="C107" s="112"/>
      <c r="D107" s="112"/>
      <c r="E107" s="113"/>
      <c r="F107" s="21">
        <f>SUM(F69:F106)</f>
        <v>0</v>
      </c>
      <c r="G107" s="1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</row>
    <row r="108" spans="1:47" s="4" customFormat="1" ht="12.6" customHeight="1" x14ac:dyDescent="0.25">
      <c r="A108" s="123" t="s">
        <v>57</v>
      </c>
      <c r="B108" s="124"/>
      <c r="C108" s="124"/>
      <c r="D108" s="124"/>
      <c r="E108" s="124"/>
      <c r="F108" s="125"/>
      <c r="G108" s="1"/>
      <c r="H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47" s="4" customFormat="1" ht="10.8" customHeight="1" x14ac:dyDescent="0.25">
      <c r="A109" s="12">
        <v>93</v>
      </c>
      <c r="B109" s="63" t="s">
        <v>118</v>
      </c>
      <c r="C109" s="62" t="s">
        <v>48</v>
      </c>
      <c r="D109" s="47">
        <v>1.4850000000000001</v>
      </c>
      <c r="E109" s="10"/>
      <c r="F109" s="11">
        <f t="shared" ref="F109:F141" si="19">SUM(D109*E109)</f>
        <v>0</v>
      </c>
      <c r="G109" s="1"/>
      <c r="H109" s="1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 s="4" customFormat="1" ht="10.8" customHeight="1" x14ac:dyDescent="0.25">
      <c r="A110" s="12">
        <v>94</v>
      </c>
      <c r="B110" s="63" t="s">
        <v>51</v>
      </c>
      <c r="C110" s="64" t="s">
        <v>14</v>
      </c>
      <c r="D110" s="46">
        <v>3</v>
      </c>
      <c r="E110" s="10"/>
      <c r="F110" s="11">
        <f t="shared" si="19"/>
        <v>0</v>
      </c>
      <c r="G110" s="1"/>
      <c r="H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4" customFormat="1" ht="10.8" customHeight="1" x14ac:dyDescent="0.25">
      <c r="A111" s="12">
        <v>95</v>
      </c>
      <c r="B111" s="63" t="s">
        <v>122</v>
      </c>
      <c r="C111" s="62" t="s">
        <v>121</v>
      </c>
      <c r="D111" s="45">
        <v>1.07</v>
      </c>
      <c r="E111" s="10"/>
      <c r="F111" s="11">
        <f t="shared" si="19"/>
        <v>0</v>
      </c>
      <c r="G111" s="1"/>
      <c r="H111" s="1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</row>
    <row r="112" spans="1:47" s="4" customFormat="1" ht="10.8" customHeight="1" x14ac:dyDescent="0.25">
      <c r="A112" s="12">
        <v>96</v>
      </c>
      <c r="B112" s="63" t="s">
        <v>123</v>
      </c>
      <c r="C112" s="62" t="s">
        <v>121</v>
      </c>
      <c r="D112" s="45">
        <v>0.21</v>
      </c>
      <c r="E112" s="10"/>
      <c r="F112" s="11">
        <f t="shared" si="19"/>
        <v>0</v>
      </c>
      <c r="G112" s="1"/>
      <c r="H112" s="1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</row>
    <row r="113" spans="1:47" s="4" customFormat="1" ht="10.8" customHeight="1" x14ac:dyDescent="0.25">
      <c r="A113" s="12">
        <v>97</v>
      </c>
      <c r="B113" s="63" t="s">
        <v>124</v>
      </c>
      <c r="C113" s="62" t="s">
        <v>121</v>
      </c>
      <c r="D113" s="45">
        <v>1.07</v>
      </c>
      <c r="E113" s="10"/>
      <c r="F113" s="11">
        <f t="shared" si="19"/>
        <v>0</v>
      </c>
      <c r="G113" s="1"/>
      <c r="H113" s="1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</row>
    <row r="114" spans="1:47" s="4" customFormat="1" ht="10.8" customHeight="1" x14ac:dyDescent="0.25">
      <c r="A114" s="12">
        <v>98</v>
      </c>
      <c r="B114" s="63" t="s">
        <v>125</v>
      </c>
      <c r="C114" s="62" t="s">
        <v>126</v>
      </c>
      <c r="D114" s="45">
        <v>3.42</v>
      </c>
      <c r="E114" s="10"/>
      <c r="F114" s="11">
        <f t="shared" si="19"/>
        <v>0</v>
      </c>
      <c r="G114" s="1"/>
      <c r="H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47" s="4" customFormat="1" ht="21.6" customHeight="1" x14ac:dyDescent="0.25">
      <c r="A115" s="12">
        <v>99</v>
      </c>
      <c r="B115" s="43" t="s">
        <v>141</v>
      </c>
      <c r="C115" s="65" t="s">
        <v>27</v>
      </c>
      <c r="D115" s="48">
        <v>1515</v>
      </c>
      <c r="E115" s="10"/>
      <c r="F115" s="11">
        <f t="shared" si="19"/>
        <v>0</v>
      </c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47" s="4" customFormat="1" ht="21.6" customHeight="1" x14ac:dyDescent="0.25">
      <c r="A116" s="12">
        <v>100</v>
      </c>
      <c r="B116" s="20" t="s">
        <v>46</v>
      </c>
      <c r="C116" s="65" t="s">
        <v>27</v>
      </c>
      <c r="D116" s="48">
        <v>143</v>
      </c>
      <c r="E116" s="10"/>
      <c r="F116" s="11">
        <f t="shared" si="19"/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47" s="4" customFormat="1" ht="21.6" customHeight="1" x14ac:dyDescent="0.25">
      <c r="A117" s="12">
        <v>101</v>
      </c>
      <c r="B117" s="32" t="s">
        <v>148</v>
      </c>
      <c r="C117" s="65" t="s">
        <v>27</v>
      </c>
      <c r="D117" s="48">
        <v>647</v>
      </c>
      <c r="E117" s="10"/>
      <c r="F117" s="11">
        <f t="shared" si="19"/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47" s="4" customFormat="1" ht="21.6" customHeight="1" x14ac:dyDescent="0.25">
      <c r="A118" s="12">
        <v>102</v>
      </c>
      <c r="B118" s="35" t="s">
        <v>47</v>
      </c>
      <c r="C118" s="66" t="s">
        <v>14</v>
      </c>
      <c r="D118" s="67">
        <v>1</v>
      </c>
      <c r="E118" s="10"/>
      <c r="F118" s="11">
        <f t="shared" si="19"/>
        <v>0</v>
      </c>
      <c r="G118" s="1"/>
      <c r="H118" s="1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</row>
    <row r="119" spans="1:47" s="4" customFormat="1" ht="21.6" customHeight="1" x14ac:dyDescent="0.25">
      <c r="A119" s="12">
        <v>103</v>
      </c>
      <c r="B119" s="68" t="s">
        <v>128</v>
      </c>
      <c r="C119" s="66" t="s">
        <v>27</v>
      </c>
      <c r="D119" s="67">
        <v>54</v>
      </c>
      <c r="E119" s="10"/>
      <c r="F119" s="11">
        <f t="shared" si="19"/>
        <v>0</v>
      </c>
      <c r="G119" s="1"/>
      <c r="H119" s="1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</row>
    <row r="120" spans="1:47" s="4" customFormat="1" ht="32.4" customHeight="1" x14ac:dyDescent="0.25">
      <c r="A120" s="12">
        <v>104</v>
      </c>
      <c r="B120" s="72" t="s">
        <v>135</v>
      </c>
      <c r="C120" s="18" t="s">
        <v>42</v>
      </c>
      <c r="D120" s="67">
        <v>135</v>
      </c>
      <c r="E120" s="10"/>
      <c r="F120" s="11">
        <f t="shared" si="19"/>
        <v>0</v>
      </c>
      <c r="G120" s="1"/>
      <c r="H120" s="1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</row>
    <row r="121" spans="1:47" s="4" customFormat="1" ht="10.8" customHeight="1" x14ac:dyDescent="0.25">
      <c r="A121" s="12">
        <v>105</v>
      </c>
      <c r="B121" s="39" t="s">
        <v>130</v>
      </c>
      <c r="C121" s="66" t="s">
        <v>42</v>
      </c>
      <c r="D121" s="67">
        <v>25</v>
      </c>
      <c r="E121" s="10"/>
      <c r="F121" s="11">
        <f t="shared" si="19"/>
        <v>0</v>
      </c>
      <c r="G121" s="1"/>
      <c r="H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47" s="4" customFormat="1" ht="21.6" customHeight="1" x14ac:dyDescent="0.25">
      <c r="A122" s="12">
        <v>106</v>
      </c>
      <c r="B122" s="69" t="s">
        <v>131</v>
      </c>
      <c r="C122" s="18" t="s">
        <v>14</v>
      </c>
      <c r="D122" s="67">
        <v>1</v>
      </c>
      <c r="E122" s="10"/>
      <c r="F122" s="11">
        <f t="shared" si="19"/>
        <v>0</v>
      </c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47" s="4" customFormat="1" ht="10.8" customHeight="1" x14ac:dyDescent="0.25">
      <c r="A123" s="12">
        <v>107</v>
      </c>
      <c r="B123" s="39" t="s">
        <v>132</v>
      </c>
      <c r="C123" s="18" t="s">
        <v>27</v>
      </c>
      <c r="D123" s="67">
        <v>458</v>
      </c>
      <c r="E123" s="10"/>
      <c r="F123" s="11">
        <f t="shared" si="19"/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47" s="4" customFormat="1" ht="21.6" customHeight="1" x14ac:dyDescent="0.25">
      <c r="A124" s="12">
        <v>108</v>
      </c>
      <c r="B124" s="34" t="s">
        <v>45</v>
      </c>
      <c r="C124" s="18" t="s">
        <v>27</v>
      </c>
      <c r="D124" s="67">
        <v>70</v>
      </c>
      <c r="E124" s="10"/>
      <c r="F124" s="11">
        <f t="shared" si="19"/>
        <v>0</v>
      </c>
      <c r="G124" s="1"/>
      <c r="H124" s="1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</row>
    <row r="125" spans="1:47" s="4" customFormat="1" ht="21.6" customHeight="1" x14ac:dyDescent="0.25">
      <c r="A125" s="12">
        <v>109</v>
      </c>
      <c r="B125" s="68" t="s">
        <v>133</v>
      </c>
      <c r="C125" s="18" t="s">
        <v>27</v>
      </c>
      <c r="D125" s="67">
        <v>310</v>
      </c>
      <c r="E125" s="10"/>
      <c r="F125" s="11">
        <f t="shared" si="19"/>
        <v>0</v>
      </c>
      <c r="G125" s="1"/>
      <c r="H125" s="1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</row>
    <row r="126" spans="1:47" s="4" customFormat="1" ht="32.4" customHeight="1" x14ac:dyDescent="0.25">
      <c r="A126" s="12">
        <v>110</v>
      </c>
      <c r="B126" s="72" t="s">
        <v>135</v>
      </c>
      <c r="C126" s="18" t="s">
        <v>42</v>
      </c>
      <c r="D126" s="67">
        <v>850</v>
      </c>
      <c r="E126" s="10"/>
      <c r="F126" s="11">
        <f t="shared" si="19"/>
        <v>0</v>
      </c>
      <c r="G126" s="1"/>
      <c r="H126" s="1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</row>
    <row r="127" spans="1:47" s="4" customFormat="1" ht="21.6" customHeight="1" x14ac:dyDescent="0.25">
      <c r="A127" s="12">
        <v>111</v>
      </c>
      <c r="B127" s="70" t="s">
        <v>150</v>
      </c>
      <c r="C127" s="18" t="s">
        <v>14</v>
      </c>
      <c r="D127" s="67">
        <v>1</v>
      </c>
      <c r="E127" s="10"/>
      <c r="F127" s="11">
        <f t="shared" si="19"/>
        <v>0</v>
      </c>
      <c r="G127" s="1"/>
      <c r="H127" s="1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</row>
    <row r="128" spans="1:47" s="4" customFormat="1" ht="21.6" customHeight="1" x14ac:dyDescent="0.25">
      <c r="A128" s="12">
        <v>112</v>
      </c>
      <c r="B128" s="34" t="s">
        <v>45</v>
      </c>
      <c r="C128" s="66" t="s">
        <v>27</v>
      </c>
      <c r="D128" s="67">
        <v>19</v>
      </c>
      <c r="E128" s="10"/>
      <c r="F128" s="11">
        <f t="shared" si="19"/>
        <v>0</v>
      </c>
      <c r="G128" s="1"/>
      <c r="H128" s="1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</row>
    <row r="129" spans="1:47" s="4" customFormat="1" ht="21.6" customHeight="1" x14ac:dyDescent="0.25">
      <c r="A129" s="12">
        <v>113</v>
      </c>
      <c r="B129" s="68" t="s">
        <v>133</v>
      </c>
      <c r="C129" s="66" t="s">
        <v>27</v>
      </c>
      <c r="D129" s="67">
        <v>70</v>
      </c>
      <c r="E129" s="10"/>
      <c r="F129" s="11">
        <f t="shared" si="19"/>
        <v>0</v>
      </c>
      <c r="G129" s="1"/>
      <c r="H129" s="1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</row>
    <row r="130" spans="1:47" s="4" customFormat="1" ht="10.8" customHeight="1" x14ac:dyDescent="0.25">
      <c r="A130" s="12">
        <v>114</v>
      </c>
      <c r="B130" s="39" t="s">
        <v>134</v>
      </c>
      <c r="C130" s="66" t="s">
        <v>42</v>
      </c>
      <c r="D130" s="67">
        <v>306</v>
      </c>
      <c r="E130" s="10"/>
      <c r="F130" s="11">
        <f t="shared" si="19"/>
        <v>0</v>
      </c>
      <c r="G130" s="1"/>
      <c r="H130" s="1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</row>
    <row r="131" spans="1:47" s="4" customFormat="1" ht="32.4" customHeight="1" x14ac:dyDescent="0.25">
      <c r="A131" s="12">
        <v>115</v>
      </c>
      <c r="B131" s="72" t="s">
        <v>135</v>
      </c>
      <c r="C131" s="66" t="s">
        <v>42</v>
      </c>
      <c r="D131" s="67">
        <v>340</v>
      </c>
      <c r="E131" s="10"/>
      <c r="F131" s="11">
        <f t="shared" si="19"/>
        <v>0</v>
      </c>
      <c r="G131" s="1"/>
      <c r="H131" s="1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</row>
    <row r="132" spans="1:47" s="4" customFormat="1" ht="10.8" customHeight="1" x14ac:dyDescent="0.25">
      <c r="A132" s="12">
        <v>116</v>
      </c>
      <c r="B132" s="39" t="s">
        <v>136</v>
      </c>
      <c r="C132" s="66" t="s">
        <v>27</v>
      </c>
      <c r="D132" s="67">
        <v>87</v>
      </c>
      <c r="E132" s="10"/>
      <c r="F132" s="11">
        <f t="shared" ref="F132:F138" si="20">SUM(D132*E132)</f>
        <v>0</v>
      </c>
      <c r="G132" s="1"/>
      <c r="H132" s="1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</row>
    <row r="133" spans="1:47" s="4" customFormat="1" ht="10.8" customHeight="1" x14ac:dyDescent="0.25">
      <c r="A133" s="12">
        <v>117</v>
      </c>
      <c r="B133" s="39" t="s">
        <v>137</v>
      </c>
      <c r="C133" s="66" t="s">
        <v>27</v>
      </c>
      <c r="D133" s="67">
        <v>87</v>
      </c>
      <c r="E133" s="10"/>
      <c r="F133" s="11">
        <f t="shared" si="20"/>
        <v>0</v>
      </c>
      <c r="G133" s="1"/>
      <c r="H133" s="1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</row>
    <row r="134" spans="1:47" s="4" customFormat="1" ht="10.8" customHeight="1" x14ac:dyDescent="0.25">
      <c r="A134" s="12">
        <v>118</v>
      </c>
      <c r="B134" s="73" t="s">
        <v>138</v>
      </c>
      <c r="C134" s="66" t="s">
        <v>27</v>
      </c>
      <c r="D134" s="67">
        <v>24</v>
      </c>
      <c r="E134" s="10"/>
      <c r="F134" s="11">
        <f t="shared" si="20"/>
        <v>0</v>
      </c>
      <c r="G134" s="1"/>
      <c r="H134" s="1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</row>
    <row r="135" spans="1:47" s="4" customFormat="1" ht="21.6" customHeight="1" x14ac:dyDescent="0.25">
      <c r="A135" s="12">
        <v>119</v>
      </c>
      <c r="B135" s="33" t="s">
        <v>50</v>
      </c>
      <c r="C135" s="66" t="s">
        <v>27</v>
      </c>
      <c r="D135" s="67">
        <v>182</v>
      </c>
      <c r="E135" s="10"/>
      <c r="F135" s="11">
        <f t="shared" si="20"/>
        <v>0</v>
      </c>
      <c r="G135" s="1"/>
      <c r="H135" s="1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</row>
    <row r="136" spans="1:47" s="4" customFormat="1" ht="10.8" customHeight="1" x14ac:dyDescent="0.25">
      <c r="A136" s="12">
        <v>120</v>
      </c>
      <c r="B136" s="74" t="s">
        <v>94</v>
      </c>
      <c r="C136" s="66" t="s">
        <v>15</v>
      </c>
      <c r="D136" s="67">
        <v>14</v>
      </c>
      <c r="E136" s="10"/>
      <c r="F136" s="11">
        <f t="shared" si="20"/>
        <v>0</v>
      </c>
      <c r="G136" s="1"/>
      <c r="H136" s="1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</row>
    <row r="137" spans="1:47" s="4" customFormat="1" ht="10.8" customHeight="1" x14ac:dyDescent="0.25">
      <c r="A137" s="12">
        <v>121</v>
      </c>
      <c r="B137" s="73" t="s">
        <v>139</v>
      </c>
      <c r="C137" s="66" t="s">
        <v>42</v>
      </c>
      <c r="D137" s="67">
        <v>48</v>
      </c>
      <c r="E137" s="10"/>
      <c r="F137" s="11">
        <f t="shared" si="20"/>
        <v>0</v>
      </c>
      <c r="G137" s="1"/>
      <c r="H137" s="1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</row>
    <row r="138" spans="1:47" s="4" customFormat="1" ht="10.8" customHeight="1" x14ac:dyDescent="0.25">
      <c r="A138" s="12">
        <v>122</v>
      </c>
      <c r="B138" s="73" t="s">
        <v>140</v>
      </c>
      <c r="C138" s="66" t="s">
        <v>14</v>
      </c>
      <c r="D138" s="67">
        <v>6</v>
      </c>
      <c r="E138" s="10"/>
      <c r="F138" s="11">
        <f t="shared" si="20"/>
        <v>0</v>
      </c>
      <c r="G138" s="1"/>
      <c r="H138" s="1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</row>
    <row r="139" spans="1:47" s="4" customFormat="1" ht="21.6" customHeight="1" x14ac:dyDescent="0.25">
      <c r="A139" s="12">
        <v>123</v>
      </c>
      <c r="B139" s="24" t="s">
        <v>36</v>
      </c>
      <c r="C139" s="29" t="s">
        <v>40</v>
      </c>
      <c r="D139" s="50">
        <v>1</v>
      </c>
      <c r="E139" s="10"/>
      <c r="F139" s="11">
        <f t="shared" si="19"/>
        <v>0</v>
      </c>
      <c r="G139" s="1"/>
      <c r="H139" s="1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</row>
    <row r="140" spans="1:47" s="4" customFormat="1" ht="21.6" customHeight="1" x14ac:dyDescent="0.25">
      <c r="A140" s="12">
        <v>124</v>
      </c>
      <c r="B140" s="38" t="s">
        <v>37</v>
      </c>
      <c r="C140" s="37" t="s">
        <v>40</v>
      </c>
      <c r="D140" s="50">
        <v>1</v>
      </c>
      <c r="E140" s="10"/>
      <c r="F140" s="11">
        <f t="shared" si="19"/>
        <v>0</v>
      </c>
      <c r="G140" s="1"/>
      <c r="H140" s="1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</row>
    <row r="141" spans="1:47" s="4" customFormat="1" ht="10.8" customHeight="1" x14ac:dyDescent="0.25">
      <c r="A141" s="12">
        <v>125</v>
      </c>
      <c r="B141" s="38" t="s">
        <v>35</v>
      </c>
      <c r="C141" s="37" t="s">
        <v>40</v>
      </c>
      <c r="D141" s="50">
        <v>1</v>
      </c>
      <c r="E141" s="10"/>
      <c r="F141" s="11">
        <f t="shared" si="19"/>
        <v>0</v>
      </c>
      <c r="G141" s="1"/>
      <c r="H141" s="1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</row>
    <row r="142" spans="1:47" s="23" customFormat="1" ht="12.6" customHeight="1" x14ac:dyDescent="0.25">
      <c r="A142" s="123" t="s">
        <v>22</v>
      </c>
      <c r="B142" s="126"/>
      <c r="C142" s="126"/>
      <c r="D142" s="126"/>
      <c r="E142" s="126"/>
      <c r="F142" s="127"/>
      <c r="G142" s="22"/>
      <c r="H142" s="22"/>
    </row>
    <row r="143" spans="1:47" s="23" customFormat="1" ht="10.8" customHeight="1" x14ac:dyDescent="0.25">
      <c r="A143" s="12">
        <v>126</v>
      </c>
      <c r="B143" s="24" t="s">
        <v>33</v>
      </c>
      <c r="C143" s="18" t="s">
        <v>25</v>
      </c>
      <c r="D143" s="25">
        <v>1</v>
      </c>
      <c r="E143" s="26"/>
      <c r="F143" s="11">
        <f t="shared" ref="F143:F144" si="21">SUM(D143*E143)</f>
        <v>0</v>
      </c>
      <c r="G143" s="22"/>
      <c r="H143" s="22"/>
    </row>
    <row r="144" spans="1:47" s="23" customFormat="1" ht="10.8" customHeight="1" x14ac:dyDescent="0.25">
      <c r="A144" s="12">
        <v>127</v>
      </c>
      <c r="B144" s="24" t="s">
        <v>34</v>
      </c>
      <c r="C144" s="18" t="s">
        <v>26</v>
      </c>
      <c r="D144" s="27">
        <v>0.12</v>
      </c>
      <c r="E144" s="26"/>
      <c r="F144" s="11">
        <f t="shared" si="21"/>
        <v>0</v>
      </c>
      <c r="G144" s="22"/>
    </row>
    <row r="145" spans="1:47" s="4" customFormat="1" ht="12.6" customHeight="1" thickBot="1" x14ac:dyDescent="0.3">
      <c r="A145" s="111" t="s">
        <v>58</v>
      </c>
      <c r="B145" s="112"/>
      <c r="C145" s="112"/>
      <c r="D145" s="112"/>
      <c r="E145" s="113"/>
      <c r="F145" s="21">
        <f>SUM(F109:F144)</f>
        <v>0</v>
      </c>
      <c r="G145" s="1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</row>
    <row r="146" spans="1:47" s="4" customFormat="1" ht="12.6" customHeight="1" x14ac:dyDescent="0.25">
      <c r="A146" s="123" t="s">
        <v>65</v>
      </c>
      <c r="B146" s="124"/>
      <c r="C146" s="124"/>
      <c r="D146" s="124"/>
      <c r="E146" s="124"/>
      <c r="F146" s="125"/>
      <c r="G146" s="1"/>
      <c r="H146" s="1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</row>
    <row r="147" spans="1:47" s="4" customFormat="1" ht="10.8" customHeight="1" x14ac:dyDescent="0.25">
      <c r="A147" s="12">
        <v>128</v>
      </c>
      <c r="B147" s="63" t="s">
        <v>118</v>
      </c>
      <c r="C147" s="62" t="s">
        <v>48</v>
      </c>
      <c r="D147" s="47">
        <v>1.375</v>
      </c>
      <c r="E147" s="10"/>
      <c r="F147" s="11">
        <f t="shared" ref="F147:F155" si="22">SUM(D147*E147)</f>
        <v>0</v>
      </c>
      <c r="G147" s="1"/>
      <c r="H147" s="1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</row>
    <row r="148" spans="1:47" s="4" customFormat="1" ht="10.8" customHeight="1" x14ac:dyDescent="0.25">
      <c r="A148" s="12">
        <v>129</v>
      </c>
      <c r="B148" s="63" t="s">
        <v>51</v>
      </c>
      <c r="C148" s="64" t="s">
        <v>14</v>
      </c>
      <c r="D148" s="46">
        <v>3</v>
      </c>
      <c r="E148" s="10"/>
      <c r="F148" s="11">
        <f t="shared" si="22"/>
        <v>0</v>
      </c>
      <c r="G148" s="1"/>
      <c r="H148" s="1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</row>
    <row r="149" spans="1:47" s="4" customFormat="1" ht="10.8" customHeight="1" x14ac:dyDescent="0.25">
      <c r="A149" s="12">
        <v>130</v>
      </c>
      <c r="B149" s="63" t="s">
        <v>122</v>
      </c>
      <c r="C149" s="62" t="s">
        <v>121</v>
      </c>
      <c r="D149" s="45">
        <v>1.0900000000000001</v>
      </c>
      <c r="E149" s="10"/>
      <c r="F149" s="11">
        <f t="shared" si="22"/>
        <v>0</v>
      </c>
      <c r="G149" s="1"/>
      <c r="H149" s="1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</row>
    <row r="150" spans="1:47" s="4" customFormat="1" ht="10.8" customHeight="1" x14ac:dyDescent="0.25">
      <c r="A150" s="12">
        <v>131</v>
      </c>
      <c r="B150" s="63" t="s">
        <v>123</v>
      </c>
      <c r="C150" s="62" t="s">
        <v>121</v>
      </c>
      <c r="D150" s="45">
        <v>0.22</v>
      </c>
      <c r="E150" s="10"/>
      <c r="F150" s="11">
        <f t="shared" si="22"/>
        <v>0</v>
      </c>
      <c r="G150" s="1"/>
      <c r="H150" s="1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</row>
    <row r="151" spans="1:47" s="4" customFormat="1" ht="10.8" customHeight="1" x14ac:dyDescent="0.25">
      <c r="A151" s="12">
        <v>132</v>
      </c>
      <c r="B151" s="63" t="s">
        <v>124</v>
      </c>
      <c r="C151" s="62" t="s">
        <v>121</v>
      </c>
      <c r="D151" s="45">
        <v>1.0900000000000001</v>
      </c>
      <c r="E151" s="10"/>
      <c r="F151" s="11">
        <f t="shared" si="22"/>
        <v>0</v>
      </c>
      <c r="G151" s="1"/>
      <c r="H151" s="1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</row>
    <row r="152" spans="1:47" s="4" customFormat="1" ht="10.8" customHeight="1" x14ac:dyDescent="0.25">
      <c r="A152" s="12">
        <v>133</v>
      </c>
      <c r="B152" s="63" t="s">
        <v>125</v>
      </c>
      <c r="C152" s="62" t="s">
        <v>126</v>
      </c>
      <c r="D152" s="45">
        <v>3.16</v>
      </c>
      <c r="E152" s="10"/>
      <c r="F152" s="11">
        <f t="shared" si="22"/>
        <v>0</v>
      </c>
      <c r="G152" s="1"/>
      <c r="H152" s="1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</row>
    <row r="153" spans="1:47" s="4" customFormat="1" ht="21.6" customHeight="1" x14ac:dyDescent="0.25">
      <c r="A153" s="12">
        <v>134</v>
      </c>
      <c r="B153" s="43" t="s">
        <v>141</v>
      </c>
      <c r="C153" s="65" t="s">
        <v>27</v>
      </c>
      <c r="D153" s="48">
        <v>1403</v>
      </c>
      <c r="E153" s="10"/>
      <c r="F153" s="11">
        <f t="shared" si="22"/>
        <v>0</v>
      </c>
      <c r="G153" s="1"/>
      <c r="H153" s="1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</row>
    <row r="154" spans="1:47" s="4" customFormat="1" ht="21.6" customHeight="1" x14ac:dyDescent="0.25">
      <c r="A154" s="12">
        <v>135</v>
      </c>
      <c r="B154" s="20" t="s">
        <v>46</v>
      </c>
      <c r="C154" s="65" t="s">
        <v>27</v>
      </c>
      <c r="D154" s="48">
        <v>132</v>
      </c>
      <c r="E154" s="10"/>
      <c r="F154" s="11">
        <f t="shared" si="22"/>
        <v>0</v>
      </c>
      <c r="G154" s="1"/>
      <c r="H154" s="1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</row>
    <row r="155" spans="1:47" s="4" customFormat="1" ht="21.6" customHeight="1" x14ac:dyDescent="0.25">
      <c r="A155" s="12">
        <v>136</v>
      </c>
      <c r="B155" s="32" t="s">
        <v>147</v>
      </c>
      <c r="C155" s="65" t="s">
        <v>27</v>
      </c>
      <c r="D155" s="48">
        <v>600</v>
      </c>
      <c r="E155" s="10"/>
      <c r="F155" s="11">
        <f t="shared" si="22"/>
        <v>0</v>
      </c>
      <c r="G155" s="1"/>
      <c r="H155" s="1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</row>
    <row r="156" spans="1:47" s="4" customFormat="1" ht="21.6" customHeight="1" x14ac:dyDescent="0.25">
      <c r="A156" s="12">
        <v>137</v>
      </c>
      <c r="B156" s="35" t="s">
        <v>47</v>
      </c>
      <c r="C156" s="66" t="s">
        <v>14</v>
      </c>
      <c r="D156" s="67">
        <v>1</v>
      </c>
      <c r="E156" s="10"/>
      <c r="F156" s="11">
        <f t="shared" ref="F156:F179" si="23">SUM(D156*E156)</f>
        <v>0</v>
      </c>
      <c r="G156" s="1"/>
      <c r="H156" s="1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</row>
    <row r="157" spans="1:47" s="4" customFormat="1" ht="21.6" customHeight="1" x14ac:dyDescent="0.25">
      <c r="A157" s="12">
        <v>138</v>
      </c>
      <c r="B157" s="68" t="s">
        <v>128</v>
      </c>
      <c r="C157" s="66" t="s">
        <v>27</v>
      </c>
      <c r="D157" s="67">
        <v>54</v>
      </c>
      <c r="E157" s="10"/>
      <c r="F157" s="11">
        <f t="shared" si="23"/>
        <v>0</v>
      </c>
      <c r="G157" s="1"/>
      <c r="H157" s="1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</row>
    <row r="158" spans="1:47" s="4" customFormat="1" ht="32.4" customHeight="1" x14ac:dyDescent="0.25">
      <c r="A158" s="12">
        <v>139</v>
      </c>
      <c r="B158" s="72" t="s">
        <v>135</v>
      </c>
      <c r="C158" s="18" t="s">
        <v>42</v>
      </c>
      <c r="D158" s="67">
        <v>135</v>
      </c>
      <c r="E158" s="10"/>
      <c r="F158" s="11">
        <f t="shared" si="23"/>
        <v>0</v>
      </c>
      <c r="G158" s="1"/>
      <c r="H158" s="1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</row>
    <row r="159" spans="1:47" s="4" customFormat="1" ht="10.8" customHeight="1" x14ac:dyDescent="0.25">
      <c r="A159" s="12">
        <v>140</v>
      </c>
      <c r="B159" s="39" t="s">
        <v>130</v>
      </c>
      <c r="C159" s="66" t="s">
        <v>42</v>
      </c>
      <c r="D159" s="67">
        <v>25</v>
      </c>
      <c r="E159" s="10"/>
      <c r="F159" s="11">
        <f t="shared" si="23"/>
        <v>0</v>
      </c>
      <c r="G159" s="1"/>
      <c r="H159" s="1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</row>
    <row r="160" spans="1:47" s="4" customFormat="1" ht="21.6" customHeight="1" x14ac:dyDescent="0.25">
      <c r="A160" s="12">
        <v>141</v>
      </c>
      <c r="B160" s="69" t="s">
        <v>131</v>
      </c>
      <c r="C160" s="18" t="s">
        <v>14</v>
      </c>
      <c r="D160" s="67">
        <v>1</v>
      </c>
      <c r="E160" s="10"/>
      <c r="F160" s="11">
        <f t="shared" si="23"/>
        <v>0</v>
      </c>
      <c r="G160" s="1"/>
      <c r="H160" s="1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</row>
    <row r="161" spans="1:47" s="4" customFormat="1" ht="10.8" customHeight="1" x14ac:dyDescent="0.25">
      <c r="A161" s="12">
        <v>142</v>
      </c>
      <c r="B161" s="39" t="s">
        <v>132</v>
      </c>
      <c r="C161" s="18" t="s">
        <v>27</v>
      </c>
      <c r="D161" s="67">
        <v>458</v>
      </c>
      <c r="E161" s="10"/>
      <c r="F161" s="11">
        <f t="shared" si="23"/>
        <v>0</v>
      </c>
      <c r="G161" s="1"/>
      <c r="H161" s="1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</row>
    <row r="162" spans="1:47" s="4" customFormat="1" ht="21.6" customHeight="1" x14ac:dyDescent="0.25">
      <c r="A162" s="12">
        <v>143</v>
      </c>
      <c r="B162" s="34" t="s">
        <v>45</v>
      </c>
      <c r="C162" s="18" t="s">
        <v>27</v>
      </c>
      <c r="D162" s="67">
        <v>70</v>
      </c>
      <c r="E162" s="10"/>
      <c r="F162" s="11">
        <f t="shared" si="23"/>
        <v>0</v>
      </c>
      <c r="G162" s="1"/>
      <c r="H162" s="1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</row>
    <row r="163" spans="1:47" s="4" customFormat="1" ht="21.6" customHeight="1" x14ac:dyDescent="0.25">
      <c r="A163" s="12">
        <v>144</v>
      </c>
      <c r="B163" s="68" t="s">
        <v>133</v>
      </c>
      <c r="C163" s="18" t="s">
        <v>27</v>
      </c>
      <c r="D163" s="67">
        <v>310</v>
      </c>
      <c r="E163" s="10"/>
      <c r="F163" s="11">
        <f>SUM(D163*E163)</f>
        <v>0</v>
      </c>
      <c r="G163" s="1"/>
      <c r="H163" s="1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</row>
    <row r="164" spans="1:47" s="4" customFormat="1" ht="32.4" customHeight="1" x14ac:dyDescent="0.25">
      <c r="A164" s="12">
        <v>145</v>
      </c>
      <c r="B164" s="72" t="s">
        <v>135</v>
      </c>
      <c r="C164" s="18" t="s">
        <v>42</v>
      </c>
      <c r="D164" s="67">
        <v>850</v>
      </c>
      <c r="E164" s="10"/>
      <c r="F164" s="11">
        <f t="shared" si="23"/>
        <v>0</v>
      </c>
      <c r="G164" s="1"/>
      <c r="H164" s="1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</row>
    <row r="165" spans="1:47" s="4" customFormat="1" ht="21.6" customHeight="1" x14ac:dyDescent="0.25">
      <c r="A165" s="12">
        <v>146</v>
      </c>
      <c r="B165" s="70" t="s">
        <v>151</v>
      </c>
      <c r="C165" s="18" t="s">
        <v>14</v>
      </c>
      <c r="D165" s="67">
        <v>1</v>
      </c>
      <c r="E165" s="10"/>
      <c r="F165" s="11">
        <f t="shared" si="23"/>
        <v>0</v>
      </c>
      <c r="G165" s="1"/>
      <c r="H165" s="1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</row>
    <row r="166" spans="1:47" s="4" customFormat="1" ht="21.6" customHeight="1" x14ac:dyDescent="0.25">
      <c r="A166" s="12">
        <v>147</v>
      </c>
      <c r="B166" s="34" t="s">
        <v>45</v>
      </c>
      <c r="C166" s="66" t="s">
        <v>27</v>
      </c>
      <c r="D166" s="67">
        <v>19</v>
      </c>
      <c r="E166" s="10"/>
      <c r="F166" s="11">
        <f t="shared" si="23"/>
        <v>0</v>
      </c>
      <c r="G166" s="1"/>
      <c r="H166" s="1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</row>
    <row r="167" spans="1:47" s="4" customFormat="1" ht="21.6" customHeight="1" x14ac:dyDescent="0.25">
      <c r="A167" s="12">
        <v>148</v>
      </c>
      <c r="B167" s="68" t="s">
        <v>133</v>
      </c>
      <c r="C167" s="66" t="s">
        <v>27</v>
      </c>
      <c r="D167" s="67">
        <v>70</v>
      </c>
      <c r="E167" s="10"/>
      <c r="F167" s="11">
        <f t="shared" si="23"/>
        <v>0</v>
      </c>
      <c r="G167" s="1"/>
      <c r="H167" s="1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</row>
    <row r="168" spans="1:47" s="4" customFormat="1" ht="10.8" customHeight="1" x14ac:dyDescent="0.25">
      <c r="A168" s="12">
        <v>149</v>
      </c>
      <c r="B168" s="39" t="s">
        <v>134</v>
      </c>
      <c r="C168" s="66" t="s">
        <v>42</v>
      </c>
      <c r="D168" s="67">
        <v>306</v>
      </c>
      <c r="E168" s="10"/>
      <c r="F168" s="11">
        <f t="shared" si="23"/>
        <v>0</v>
      </c>
      <c r="G168" s="1"/>
      <c r="H168" s="1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</row>
    <row r="169" spans="1:47" s="4" customFormat="1" ht="32.4" customHeight="1" x14ac:dyDescent="0.25">
      <c r="A169" s="12">
        <v>150</v>
      </c>
      <c r="B169" s="72" t="s">
        <v>135</v>
      </c>
      <c r="C169" s="66" t="s">
        <v>42</v>
      </c>
      <c r="D169" s="67">
        <v>340</v>
      </c>
      <c r="E169" s="10"/>
      <c r="F169" s="11">
        <f t="shared" si="23"/>
        <v>0</v>
      </c>
      <c r="G169" s="1"/>
      <c r="H169" s="1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</row>
    <row r="170" spans="1:47" s="4" customFormat="1" ht="10.8" customHeight="1" x14ac:dyDescent="0.25">
      <c r="A170" s="12">
        <v>151</v>
      </c>
      <c r="B170" s="39" t="s">
        <v>136</v>
      </c>
      <c r="C170" s="66" t="s">
        <v>27</v>
      </c>
      <c r="D170" s="67">
        <v>81</v>
      </c>
      <c r="E170" s="10"/>
      <c r="F170" s="11">
        <f t="shared" si="23"/>
        <v>0</v>
      </c>
      <c r="G170" s="1"/>
      <c r="H170" s="1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</row>
    <row r="171" spans="1:47" s="4" customFormat="1" ht="10.8" customHeight="1" x14ac:dyDescent="0.25">
      <c r="A171" s="12">
        <v>152</v>
      </c>
      <c r="B171" s="39" t="s">
        <v>137</v>
      </c>
      <c r="C171" s="66" t="s">
        <v>27</v>
      </c>
      <c r="D171" s="67">
        <v>81</v>
      </c>
      <c r="E171" s="10"/>
      <c r="F171" s="11">
        <f t="shared" si="23"/>
        <v>0</v>
      </c>
      <c r="G171" s="1"/>
      <c r="H171" s="1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</row>
    <row r="172" spans="1:47" s="4" customFormat="1" ht="10.8" customHeight="1" x14ac:dyDescent="0.25">
      <c r="A172" s="12">
        <v>153</v>
      </c>
      <c r="B172" s="73" t="s">
        <v>138</v>
      </c>
      <c r="C172" s="66" t="s">
        <v>27</v>
      </c>
      <c r="D172" s="67">
        <v>55</v>
      </c>
      <c r="E172" s="10"/>
      <c r="F172" s="11">
        <f t="shared" ref="F172:F176" si="24">SUM(D172*E172)</f>
        <v>0</v>
      </c>
      <c r="G172" s="1"/>
      <c r="H172" s="1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</row>
    <row r="173" spans="1:47" s="4" customFormat="1" ht="21.6" customHeight="1" x14ac:dyDescent="0.25">
      <c r="A173" s="12">
        <v>154</v>
      </c>
      <c r="B173" s="33" t="s">
        <v>50</v>
      </c>
      <c r="C173" s="66" t="s">
        <v>27</v>
      </c>
      <c r="D173" s="67">
        <v>182</v>
      </c>
      <c r="E173" s="10"/>
      <c r="F173" s="11">
        <f t="shared" si="24"/>
        <v>0</v>
      </c>
      <c r="G173" s="1"/>
      <c r="H173" s="1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</row>
    <row r="174" spans="1:47" s="4" customFormat="1" ht="21.6" customHeight="1" x14ac:dyDescent="0.25">
      <c r="A174" s="12">
        <v>155</v>
      </c>
      <c r="B174" s="73" t="s">
        <v>142</v>
      </c>
      <c r="C174" s="66" t="s">
        <v>15</v>
      </c>
      <c r="D174" s="67">
        <v>13</v>
      </c>
      <c r="E174" s="10"/>
      <c r="F174" s="11">
        <f t="shared" si="24"/>
        <v>0</v>
      </c>
      <c r="G174" s="1"/>
      <c r="H174" s="1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</row>
    <row r="175" spans="1:47" s="4" customFormat="1" ht="10.8" customHeight="1" x14ac:dyDescent="0.25">
      <c r="A175" s="12">
        <v>156</v>
      </c>
      <c r="B175" s="73" t="s">
        <v>139</v>
      </c>
      <c r="C175" s="66" t="s">
        <v>42</v>
      </c>
      <c r="D175" s="67">
        <v>50</v>
      </c>
      <c r="E175" s="10"/>
      <c r="F175" s="11">
        <f t="shared" si="24"/>
        <v>0</v>
      </c>
      <c r="G175" s="1"/>
      <c r="H175" s="1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</row>
    <row r="176" spans="1:47" s="4" customFormat="1" ht="10.8" customHeight="1" x14ac:dyDescent="0.25">
      <c r="A176" s="12">
        <v>157</v>
      </c>
      <c r="B176" s="73" t="s">
        <v>140</v>
      </c>
      <c r="C176" s="66" t="s">
        <v>14</v>
      </c>
      <c r="D176" s="67">
        <v>6</v>
      </c>
      <c r="E176" s="10"/>
      <c r="F176" s="11">
        <f t="shared" si="24"/>
        <v>0</v>
      </c>
      <c r="G176" s="1"/>
      <c r="H176" s="1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</row>
    <row r="177" spans="1:47" s="4" customFormat="1" ht="21.6" customHeight="1" x14ac:dyDescent="0.25">
      <c r="A177" s="12">
        <v>158</v>
      </c>
      <c r="B177" s="24" t="s">
        <v>36</v>
      </c>
      <c r="C177" s="29" t="s">
        <v>40</v>
      </c>
      <c r="D177" s="50">
        <v>1</v>
      </c>
      <c r="E177" s="10"/>
      <c r="F177" s="11">
        <f t="shared" si="23"/>
        <v>0</v>
      </c>
      <c r="G177" s="1"/>
      <c r="H177" s="1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</row>
    <row r="178" spans="1:47" s="4" customFormat="1" ht="21.6" customHeight="1" x14ac:dyDescent="0.25">
      <c r="A178" s="12">
        <v>159</v>
      </c>
      <c r="B178" s="38" t="s">
        <v>37</v>
      </c>
      <c r="C178" s="37" t="s">
        <v>40</v>
      </c>
      <c r="D178" s="50">
        <v>1</v>
      </c>
      <c r="E178" s="10"/>
      <c r="F178" s="11">
        <f t="shared" si="23"/>
        <v>0</v>
      </c>
      <c r="G178" s="1"/>
      <c r="H178" s="1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</row>
    <row r="179" spans="1:47" s="4" customFormat="1" ht="10.8" customHeight="1" x14ac:dyDescent="0.25">
      <c r="A179" s="12">
        <v>160</v>
      </c>
      <c r="B179" s="38" t="s">
        <v>35</v>
      </c>
      <c r="C179" s="37" t="s">
        <v>40</v>
      </c>
      <c r="D179" s="50">
        <v>1</v>
      </c>
      <c r="E179" s="10"/>
      <c r="F179" s="11">
        <f t="shared" si="23"/>
        <v>0</v>
      </c>
      <c r="G179" s="1"/>
      <c r="H179" s="1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</row>
    <row r="180" spans="1:47" s="23" customFormat="1" ht="12.6" customHeight="1" x14ac:dyDescent="0.25">
      <c r="A180" s="123" t="s">
        <v>22</v>
      </c>
      <c r="B180" s="128"/>
      <c r="C180" s="128"/>
      <c r="D180" s="128"/>
      <c r="E180" s="128"/>
      <c r="F180" s="129"/>
      <c r="G180" s="22"/>
      <c r="H180" s="22"/>
    </row>
    <row r="181" spans="1:47" s="23" customFormat="1" ht="10.8" customHeight="1" x14ac:dyDescent="0.25">
      <c r="A181" s="12">
        <v>161</v>
      </c>
      <c r="B181" s="24" t="s">
        <v>33</v>
      </c>
      <c r="C181" s="18" t="s">
        <v>25</v>
      </c>
      <c r="D181" s="25">
        <v>1</v>
      </c>
      <c r="E181" s="26"/>
      <c r="F181" s="11">
        <f t="shared" ref="F181:F182" si="25">SUM(D181*E181)</f>
        <v>0</v>
      </c>
      <c r="G181" s="22"/>
      <c r="H181" s="22"/>
    </row>
    <row r="182" spans="1:47" s="23" customFormat="1" ht="10.8" customHeight="1" x14ac:dyDescent="0.25">
      <c r="A182" s="12">
        <v>162</v>
      </c>
      <c r="B182" s="24" t="s">
        <v>34</v>
      </c>
      <c r="C182" s="18" t="s">
        <v>26</v>
      </c>
      <c r="D182" s="27">
        <v>0.23</v>
      </c>
      <c r="E182" s="26"/>
      <c r="F182" s="11">
        <f t="shared" si="25"/>
        <v>0</v>
      </c>
      <c r="G182" s="22"/>
    </row>
    <row r="183" spans="1:47" s="4" customFormat="1" ht="12.6" customHeight="1" thickBot="1" x14ac:dyDescent="0.3">
      <c r="A183" s="111" t="s">
        <v>66</v>
      </c>
      <c r="B183" s="112"/>
      <c r="C183" s="112"/>
      <c r="D183" s="112"/>
      <c r="E183" s="113"/>
      <c r="F183" s="21">
        <f>SUM(F147:F182)</f>
        <v>0</v>
      </c>
      <c r="G183" s="1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</row>
    <row r="184" spans="1:47" s="4" customFormat="1" ht="12.6" customHeight="1" x14ac:dyDescent="0.25">
      <c r="A184" s="130" t="s">
        <v>61</v>
      </c>
      <c r="B184" s="131"/>
      <c r="C184" s="131"/>
      <c r="D184" s="131"/>
      <c r="E184" s="131"/>
      <c r="F184" s="132"/>
      <c r="G184" s="1"/>
      <c r="H184" s="1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</row>
    <row r="185" spans="1:47" s="4" customFormat="1" ht="10.8" customHeight="1" x14ac:dyDescent="0.25">
      <c r="A185" s="12">
        <v>163</v>
      </c>
      <c r="B185" s="63" t="s">
        <v>118</v>
      </c>
      <c r="C185" s="62" t="s">
        <v>48</v>
      </c>
      <c r="D185" s="47">
        <v>3.4249999999999998</v>
      </c>
      <c r="E185" s="10"/>
      <c r="F185" s="11">
        <f t="shared" ref="F185:F202" si="26">SUM(D185*E185)</f>
        <v>0</v>
      </c>
      <c r="G185" s="1"/>
      <c r="H185" s="1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</row>
    <row r="186" spans="1:47" s="4" customFormat="1" ht="10.8" customHeight="1" x14ac:dyDescent="0.25">
      <c r="A186" s="12">
        <v>164</v>
      </c>
      <c r="B186" s="63" t="s">
        <v>51</v>
      </c>
      <c r="C186" s="64" t="s">
        <v>14</v>
      </c>
      <c r="D186" s="46">
        <v>5</v>
      </c>
      <c r="E186" s="10"/>
      <c r="F186" s="11">
        <f t="shared" si="26"/>
        <v>0</v>
      </c>
      <c r="G186" s="1"/>
      <c r="H186" s="1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</row>
    <row r="187" spans="1:47" s="4" customFormat="1" ht="10.8" customHeight="1" x14ac:dyDescent="0.25">
      <c r="A187" s="12">
        <v>165</v>
      </c>
      <c r="B187" s="63" t="s">
        <v>122</v>
      </c>
      <c r="C187" s="62" t="s">
        <v>121</v>
      </c>
      <c r="D187" s="45">
        <v>1.98</v>
      </c>
      <c r="E187" s="10"/>
      <c r="F187" s="11">
        <f t="shared" si="26"/>
        <v>0</v>
      </c>
      <c r="G187" s="1"/>
      <c r="H187" s="1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</row>
    <row r="188" spans="1:47" s="4" customFormat="1" ht="10.8" customHeight="1" x14ac:dyDescent="0.25">
      <c r="A188" s="12">
        <v>166</v>
      </c>
      <c r="B188" s="63" t="s">
        <v>123</v>
      </c>
      <c r="C188" s="62" t="s">
        <v>121</v>
      </c>
      <c r="D188" s="45">
        <v>0.4</v>
      </c>
      <c r="E188" s="10"/>
      <c r="F188" s="11">
        <f t="shared" si="26"/>
        <v>0</v>
      </c>
      <c r="G188" s="1"/>
      <c r="H188" s="1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</row>
    <row r="189" spans="1:47" s="4" customFormat="1" ht="10.8" customHeight="1" x14ac:dyDescent="0.25">
      <c r="A189" s="12">
        <v>167</v>
      </c>
      <c r="B189" s="63" t="s">
        <v>124</v>
      </c>
      <c r="C189" s="62" t="s">
        <v>121</v>
      </c>
      <c r="D189" s="45">
        <v>1.98</v>
      </c>
      <c r="E189" s="10"/>
      <c r="F189" s="11">
        <f t="shared" si="26"/>
        <v>0</v>
      </c>
      <c r="G189" s="1"/>
      <c r="H189" s="1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</row>
    <row r="190" spans="1:47" s="4" customFormat="1" ht="10.8" customHeight="1" x14ac:dyDescent="0.25">
      <c r="A190" s="12">
        <v>168</v>
      </c>
      <c r="B190" s="63" t="s">
        <v>125</v>
      </c>
      <c r="C190" s="62" t="s">
        <v>126</v>
      </c>
      <c r="D190" s="45">
        <v>7.88</v>
      </c>
      <c r="E190" s="10"/>
      <c r="F190" s="11">
        <f t="shared" si="26"/>
        <v>0</v>
      </c>
      <c r="G190" s="1"/>
      <c r="H190" s="1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</row>
    <row r="191" spans="1:47" s="4" customFormat="1" ht="21.6" customHeight="1" x14ac:dyDescent="0.25">
      <c r="A191" s="12">
        <v>169</v>
      </c>
      <c r="B191" s="43" t="s">
        <v>141</v>
      </c>
      <c r="C191" s="65" t="s">
        <v>27</v>
      </c>
      <c r="D191" s="48">
        <v>3494</v>
      </c>
      <c r="E191" s="10"/>
      <c r="F191" s="11">
        <f t="shared" si="26"/>
        <v>0</v>
      </c>
      <c r="G191" s="1"/>
      <c r="H191" s="1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</row>
    <row r="192" spans="1:47" s="4" customFormat="1" ht="21.6" customHeight="1" x14ac:dyDescent="0.25">
      <c r="A192" s="12">
        <v>170</v>
      </c>
      <c r="B192" s="20" t="s">
        <v>46</v>
      </c>
      <c r="C192" s="65" t="s">
        <v>27</v>
      </c>
      <c r="D192" s="48">
        <v>329</v>
      </c>
      <c r="E192" s="10"/>
      <c r="F192" s="11">
        <f t="shared" si="26"/>
        <v>0</v>
      </c>
      <c r="G192" s="1"/>
      <c r="H192" s="1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</row>
    <row r="193" spans="1:47" s="4" customFormat="1" ht="21.6" customHeight="1" x14ac:dyDescent="0.25">
      <c r="A193" s="12">
        <v>171</v>
      </c>
      <c r="B193" s="32" t="s">
        <v>147</v>
      </c>
      <c r="C193" s="65" t="s">
        <v>27</v>
      </c>
      <c r="D193" s="48">
        <v>1096</v>
      </c>
      <c r="E193" s="10"/>
      <c r="F193" s="11">
        <f t="shared" si="26"/>
        <v>0</v>
      </c>
      <c r="G193" s="1"/>
      <c r="H193" s="1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</row>
    <row r="194" spans="1:47" s="4" customFormat="1" ht="21.6" customHeight="1" x14ac:dyDescent="0.25">
      <c r="A194" s="12">
        <v>172</v>
      </c>
      <c r="B194" s="35" t="s">
        <v>47</v>
      </c>
      <c r="C194" s="66" t="s">
        <v>14</v>
      </c>
      <c r="D194" s="67">
        <v>4</v>
      </c>
      <c r="E194" s="10"/>
      <c r="F194" s="11">
        <f t="shared" si="26"/>
        <v>0</v>
      </c>
      <c r="G194" s="1"/>
      <c r="H194" s="1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</row>
    <row r="195" spans="1:47" s="4" customFormat="1" ht="21.6" customHeight="1" x14ac:dyDescent="0.25">
      <c r="A195" s="12">
        <v>173</v>
      </c>
      <c r="B195" s="68" t="s">
        <v>128</v>
      </c>
      <c r="C195" s="66" t="s">
        <v>27</v>
      </c>
      <c r="D195" s="67">
        <v>216</v>
      </c>
      <c r="E195" s="10"/>
      <c r="F195" s="11">
        <f t="shared" si="26"/>
        <v>0</v>
      </c>
      <c r="G195" s="1"/>
      <c r="H195" s="1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</row>
    <row r="196" spans="1:47" s="4" customFormat="1" ht="32.4" customHeight="1" x14ac:dyDescent="0.25">
      <c r="A196" s="12">
        <v>174</v>
      </c>
      <c r="B196" s="72" t="s">
        <v>135</v>
      </c>
      <c r="C196" s="18" t="s">
        <v>42</v>
      </c>
      <c r="D196" s="67">
        <v>540</v>
      </c>
      <c r="E196" s="10"/>
      <c r="F196" s="11">
        <f t="shared" si="26"/>
        <v>0</v>
      </c>
      <c r="G196" s="1"/>
      <c r="H196" s="1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</row>
    <row r="197" spans="1:47" s="4" customFormat="1" ht="10.8" customHeight="1" x14ac:dyDescent="0.25">
      <c r="A197" s="12">
        <v>175</v>
      </c>
      <c r="B197" s="39" t="s">
        <v>130</v>
      </c>
      <c r="C197" s="66" t="s">
        <v>42</v>
      </c>
      <c r="D197" s="67">
        <v>100</v>
      </c>
      <c r="E197" s="10"/>
      <c r="F197" s="11">
        <f t="shared" si="26"/>
        <v>0</v>
      </c>
      <c r="G197" s="1"/>
      <c r="H197" s="1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</row>
    <row r="198" spans="1:47" s="4" customFormat="1" ht="21.6" customHeight="1" x14ac:dyDescent="0.25">
      <c r="A198" s="12">
        <v>176</v>
      </c>
      <c r="B198" s="69" t="s">
        <v>131</v>
      </c>
      <c r="C198" s="18" t="s">
        <v>14</v>
      </c>
      <c r="D198" s="67">
        <v>1</v>
      </c>
      <c r="E198" s="10"/>
      <c r="F198" s="11">
        <f t="shared" si="26"/>
        <v>0</v>
      </c>
      <c r="G198" s="1"/>
      <c r="H198" s="1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</row>
    <row r="199" spans="1:47" s="4" customFormat="1" ht="10.8" customHeight="1" x14ac:dyDescent="0.25">
      <c r="A199" s="12">
        <v>177</v>
      </c>
      <c r="B199" s="39" t="s">
        <v>132</v>
      </c>
      <c r="C199" s="18" t="s">
        <v>27</v>
      </c>
      <c r="D199" s="67">
        <v>458</v>
      </c>
      <c r="E199" s="10"/>
      <c r="F199" s="11">
        <f t="shared" si="26"/>
        <v>0</v>
      </c>
      <c r="G199" s="1"/>
      <c r="H199" s="1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</row>
    <row r="200" spans="1:47" s="4" customFormat="1" ht="21.6" customHeight="1" x14ac:dyDescent="0.25">
      <c r="A200" s="12">
        <v>178</v>
      </c>
      <c r="B200" s="34" t="s">
        <v>45</v>
      </c>
      <c r="C200" s="18" t="s">
        <v>27</v>
      </c>
      <c r="D200" s="67">
        <v>70</v>
      </c>
      <c r="E200" s="10"/>
      <c r="F200" s="11">
        <f t="shared" si="26"/>
        <v>0</v>
      </c>
      <c r="G200" s="1"/>
      <c r="H200" s="1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</row>
    <row r="201" spans="1:47" s="4" customFormat="1" ht="21.6" customHeight="1" x14ac:dyDescent="0.25">
      <c r="A201" s="12">
        <v>179</v>
      </c>
      <c r="B201" s="68" t="s">
        <v>133</v>
      </c>
      <c r="C201" s="18" t="s">
        <v>27</v>
      </c>
      <c r="D201" s="67">
        <v>310</v>
      </c>
      <c r="E201" s="10"/>
      <c r="F201" s="11">
        <f t="shared" si="26"/>
        <v>0</v>
      </c>
      <c r="G201" s="1"/>
      <c r="H201" s="1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</row>
    <row r="202" spans="1:47" s="4" customFormat="1" ht="32.4" customHeight="1" x14ac:dyDescent="0.25">
      <c r="A202" s="12">
        <v>180</v>
      </c>
      <c r="B202" s="72" t="s">
        <v>135</v>
      </c>
      <c r="C202" s="18" t="s">
        <v>42</v>
      </c>
      <c r="D202" s="67">
        <v>850</v>
      </c>
      <c r="E202" s="10"/>
      <c r="F202" s="11">
        <f t="shared" si="26"/>
        <v>0</v>
      </c>
      <c r="G202" s="1"/>
      <c r="H202" s="1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</row>
    <row r="203" spans="1:47" s="4" customFormat="1" ht="21.6" customHeight="1" x14ac:dyDescent="0.25">
      <c r="A203" s="12">
        <v>181</v>
      </c>
      <c r="B203" s="24" t="s">
        <v>36</v>
      </c>
      <c r="C203" s="29" t="s">
        <v>40</v>
      </c>
      <c r="D203" s="50">
        <v>1</v>
      </c>
      <c r="E203" s="10"/>
      <c r="F203" s="11">
        <f t="shared" ref="F203:F205" si="27">SUM(D203*E203)</f>
        <v>0</v>
      </c>
      <c r="G203" s="1"/>
      <c r="H203" s="1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</row>
    <row r="204" spans="1:47" s="4" customFormat="1" ht="21.6" customHeight="1" x14ac:dyDescent="0.25">
      <c r="A204" s="12">
        <v>182</v>
      </c>
      <c r="B204" s="38" t="s">
        <v>37</v>
      </c>
      <c r="C204" s="37" t="s">
        <v>40</v>
      </c>
      <c r="D204" s="50">
        <v>1</v>
      </c>
      <c r="E204" s="10"/>
      <c r="F204" s="11">
        <f t="shared" si="27"/>
        <v>0</v>
      </c>
      <c r="G204" s="1"/>
      <c r="H204" s="1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</row>
    <row r="205" spans="1:47" s="4" customFormat="1" ht="10.8" customHeight="1" x14ac:dyDescent="0.25">
      <c r="A205" s="12">
        <v>183</v>
      </c>
      <c r="B205" s="38" t="s">
        <v>35</v>
      </c>
      <c r="C205" s="37" t="s">
        <v>40</v>
      </c>
      <c r="D205" s="50">
        <v>1</v>
      </c>
      <c r="E205" s="10"/>
      <c r="F205" s="11">
        <f t="shared" si="27"/>
        <v>0</v>
      </c>
      <c r="G205" s="1"/>
      <c r="H205" s="1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</row>
    <row r="206" spans="1:47" s="23" customFormat="1" ht="12.6" customHeight="1" x14ac:dyDescent="0.25">
      <c r="A206" s="114" t="s">
        <v>22</v>
      </c>
      <c r="B206" s="115"/>
      <c r="C206" s="115"/>
      <c r="D206" s="115"/>
      <c r="E206" s="115"/>
      <c r="F206" s="116"/>
      <c r="G206" s="22"/>
      <c r="H206" s="22"/>
    </row>
    <row r="207" spans="1:47" s="23" customFormat="1" ht="10.8" customHeight="1" x14ac:dyDescent="0.25">
      <c r="A207" s="12">
        <v>184</v>
      </c>
      <c r="B207" s="24" t="s">
        <v>33</v>
      </c>
      <c r="C207" s="18" t="s">
        <v>25</v>
      </c>
      <c r="D207" s="25">
        <v>1</v>
      </c>
      <c r="E207" s="26"/>
      <c r="F207" s="11">
        <f t="shared" ref="F207:F208" si="28">SUM(D207*E207)</f>
        <v>0</v>
      </c>
      <c r="G207" s="22"/>
      <c r="H207" s="22"/>
    </row>
    <row r="208" spans="1:47" s="23" customFormat="1" ht="10.8" customHeight="1" x14ac:dyDescent="0.25">
      <c r="A208" s="12">
        <v>185</v>
      </c>
      <c r="B208" s="24" t="s">
        <v>34</v>
      </c>
      <c r="C208" s="18" t="s">
        <v>26</v>
      </c>
      <c r="D208" s="27">
        <v>0.27</v>
      </c>
      <c r="E208" s="26"/>
      <c r="F208" s="11">
        <f t="shared" si="28"/>
        <v>0</v>
      </c>
      <c r="G208" s="22"/>
    </row>
    <row r="209" spans="1:47" s="4" customFormat="1" ht="12.6" customHeight="1" thickBot="1" x14ac:dyDescent="0.3">
      <c r="A209" s="111" t="s">
        <v>62</v>
      </c>
      <c r="B209" s="112"/>
      <c r="C209" s="112"/>
      <c r="D209" s="112"/>
      <c r="E209" s="113"/>
      <c r="F209" s="21">
        <f>SUM(F185:F208)</f>
        <v>0</v>
      </c>
      <c r="G209" s="1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</row>
    <row r="210" spans="1:47" s="4" customFormat="1" ht="12.6" customHeight="1" x14ac:dyDescent="0.25">
      <c r="A210" s="123" t="s">
        <v>63</v>
      </c>
      <c r="B210" s="124"/>
      <c r="C210" s="124"/>
      <c r="D210" s="124"/>
      <c r="E210" s="124"/>
      <c r="F210" s="125"/>
      <c r="G210" s="1"/>
      <c r="H210" s="1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</row>
    <row r="211" spans="1:47" s="4" customFormat="1" ht="10.8" customHeight="1" x14ac:dyDescent="0.25">
      <c r="A211" s="12">
        <v>186</v>
      </c>
      <c r="B211" s="63" t="s">
        <v>118</v>
      </c>
      <c r="C211" s="62" t="s">
        <v>48</v>
      </c>
      <c r="D211" s="47">
        <v>0.62</v>
      </c>
      <c r="E211" s="10"/>
      <c r="F211" s="11">
        <f t="shared" ref="F211:F232" si="29">SUM(D211*E211)</f>
        <v>0</v>
      </c>
      <c r="G211" s="1"/>
      <c r="H211" s="1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</row>
    <row r="212" spans="1:47" s="4" customFormat="1" ht="10.8" customHeight="1" x14ac:dyDescent="0.25">
      <c r="A212" s="12">
        <v>187</v>
      </c>
      <c r="B212" s="63" t="s">
        <v>51</v>
      </c>
      <c r="C212" s="64" t="s">
        <v>14</v>
      </c>
      <c r="D212" s="46">
        <v>4</v>
      </c>
      <c r="E212" s="10"/>
      <c r="F212" s="11">
        <f t="shared" si="29"/>
        <v>0</v>
      </c>
      <c r="G212" s="1"/>
      <c r="H212" s="1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</row>
    <row r="213" spans="1:47" s="4" customFormat="1" ht="10.8" customHeight="1" x14ac:dyDescent="0.25">
      <c r="A213" s="12">
        <v>188</v>
      </c>
      <c r="B213" s="63" t="s">
        <v>122</v>
      </c>
      <c r="C213" s="62" t="s">
        <v>121</v>
      </c>
      <c r="D213" s="45">
        <v>4.46</v>
      </c>
      <c r="E213" s="10"/>
      <c r="F213" s="11">
        <f t="shared" si="29"/>
        <v>0</v>
      </c>
      <c r="G213" s="1"/>
      <c r="H213" s="1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</row>
    <row r="214" spans="1:47" s="4" customFormat="1" ht="10.8" customHeight="1" x14ac:dyDescent="0.25">
      <c r="A214" s="12">
        <v>189</v>
      </c>
      <c r="B214" s="63" t="s">
        <v>123</v>
      </c>
      <c r="C214" s="62" t="s">
        <v>121</v>
      </c>
      <c r="D214" s="45">
        <v>0.89</v>
      </c>
      <c r="E214" s="10"/>
      <c r="F214" s="11">
        <f t="shared" si="29"/>
        <v>0</v>
      </c>
      <c r="G214" s="1"/>
      <c r="H214" s="1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</row>
    <row r="215" spans="1:47" s="4" customFormat="1" ht="10.8" customHeight="1" x14ac:dyDescent="0.25">
      <c r="A215" s="12">
        <v>190</v>
      </c>
      <c r="B215" s="63" t="s">
        <v>124</v>
      </c>
      <c r="C215" s="62" t="s">
        <v>121</v>
      </c>
      <c r="D215" s="45">
        <v>4.46</v>
      </c>
      <c r="E215" s="10"/>
      <c r="F215" s="11">
        <f t="shared" si="29"/>
        <v>0</v>
      </c>
      <c r="G215" s="1"/>
      <c r="H215" s="1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</row>
    <row r="216" spans="1:47" s="4" customFormat="1" ht="10.8" customHeight="1" x14ac:dyDescent="0.25">
      <c r="A216" s="12">
        <v>191</v>
      </c>
      <c r="B216" s="63" t="s">
        <v>125</v>
      </c>
      <c r="C216" s="62" t="s">
        <v>126</v>
      </c>
      <c r="D216" s="45">
        <v>1.43</v>
      </c>
      <c r="E216" s="10"/>
      <c r="F216" s="11">
        <f t="shared" si="29"/>
        <v>0</v>
      </c>
      <c r="G216" s="1"/>
      <c r="H216" s="1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</row>
    <row r="217" spans="1:47" s="4" customFormat="1" ht="21.6" customHeight="1" x14ac:dyDescent="0.25">
      <c r="A217" s="12">
        <v>192</v>
      </c>
      <c r="B217" s="43" t="s">
        <v>141</v>
      </c>
      <c r="C217" s="65" t="s">
        <v>27</v>
      </c>
      <c r="D217" s="48">
        <v>632</v>
      </c>
      <c r="E217" s="10"/>
      <c r="F217" s="11">
        <f t="shared" si="29"/>
        <v>0</v>
      </c>
      <c r="G217" s="1"/>
      <c r="H217" s="1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</row>
    <row r="218" spans="1:47" s="4" customFormat="1" ht="21.6" customHeight="1" x14ac:dyDescent="0.25">
      <c r="A218" s="12">
        <v>193</v>
      </c>
      <c r="B218" s="20" t="s">
        <v>46</v>
      </c>
      <c r="C218" s="65" t="s">
        <v>27</v>
      </c>
      <c r="D218" s="48">
        <v>60</v>
      </c>
      <c r="E218" s="10"/>
      <c r="F218" s="11">
        <f t="shared" si="29"/>
        <v>0</v>
      </c>
      <c r="G218" s="1"/>
      <c r="H218" s="1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</row>
    <row r="219" spans="1:47" s="4" customFormat="1" ht="21.6" customHeight="1" x14ac:dyDescent="0.25">
      <c r="A219" s="12">
        <v>194</v>
      </c>
      <c r="B219" s="32" t="s">
        <v>147</v>
      </c>
      <c r="C219" s="65" t="s">
        <v>27</v>
      </c>
      <c r="D219" s="48">
        <v>198</v>
      </c>
      <c r="E219" s="10"/>
      <c r="F219" s="11">
        <f t="shared" si="29"/>
        <v>0</v>
      </c>
      <c r="G219" s="1"/>
      <c r="H219" s="1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</row>
    <row r="220" spans="1:47" s="4" customFormat="1" ht="21.6" customHeight="1" x14ac:dyDescent="0.25">
      <c r="A220" s="12">
        <v>195</v>
      </c>
      <c r="B220" s="75" t="s">
        <v>143</v>
      </c>
      <c r="C220" s="51" t="s">
        <v>14</v>
      </c>
      <c r="D220" s="76">
        <v>1</v>
      </c>
      <c r="E220" s="10"/>
      <c r="F220" s="11">
        <f t="shared" si="29"/>
        <v>0</v>
      </c>
      <c r="G220" s="1"/>
      <c r="H220" s="1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</row>
    <row r="221" spans="1:47" s="4" customFormat="1" ht="21.6" customHeight="1" x14ac:dyDescent="0.25">
      <c r="A221" s="12">
        <v>196</v>
      </c>
      <c r="B221" s="34" t="s">
        <v>45</v>
      </c>
      <c r="C221" s="18" t="s">
        <v>27</v>
      </c>
      <c r="D221" s="67">
        <v>42</v>
      </c>
      <c r="E221" s="10"/>
      <c r="F221" s="11">
        <f t="shared" si="29"/>
        <v>0</v>
      </c>
      <c r="G221" s="1"/>
      <c r="H221" s="1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</row>
    <row r="222" spans="1:47" s="4" customFormat="1" ht="21.6" customHeight="1" x14ac:dyDescent="0.25">
      <c r="A222" s="12">
        <v>197</v>
      </c>
      <c r="B222" s="68" t="s">
        <v>133</v>
      </c>
      <c r="C222" s="18" t="s">
        <v>27</v>
      </c>
      <c r="D222" s="67">
        <v>132</v>
      </c>
      <c r="E222" s="10"/>
      <c r="F222" s="11">
        <f t="shared" si="29"/>
        <v>0</v>
      </c>
      <c r="G222" s="1"/>
      <c r="H222" s="1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</row>
    <row r="223" spans="1:47" s="4" customFormat="1" ht="32.4" customHeight="1" x14ac:dyDescent="0.25">
      <c r="A223" s="12">
        <v>198</v>
      </c>
      <c r="B223" s="72" t="s">
        <v>135</v>
      </c>
      <c r="C223" s="18" t="s">
        <v>42</v>
      </c>
      <c r="D223" s="67">
        <v>455</v>
      </c>
      <c r="E223" s="10"/>
      <c r="F223" s="11">
        <f t="shared" si="29"/>
        <v>0</v>
      </c>
      <c r="G223" s="1"/>
      <c r="H223" s="1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</row>
    <row r="224" spans="1:47" s="4" customFormat="1" ht="10.8" customHeight="1" x14ac:dyDescent="0.25">
      <c r="A224" s="12">
        <v>199</v>
      </c>
      <c r="B224" s="39" t="s">
        <v>144</v>
      </c>
      <c r="C224" s="18" t="s">
        <v>27</v>
      </c>
      <c r="D224" s="67">
        <v>250</v>
      </c>
      <c r="E224" s="10"/>
      <c r="F224" s="11">
        <f t="shared" si="29"/>
        <v>0</v>
      </c>
      <c r="G224" s="1"/>
      <c r="H224" s="1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</row>
    <row r="225" spans="1:47" s="4" customFormat="1" ht="21.6" customHeight="1" x14ac:dyDescent="0.25">
      <c r="A225" s="12">
        <v>200</v>
      </c>
      <c r="B225" s="35" t="s">
        <v>47</v>
      </c>
      <c r="C225" s="66" t="s">
        <v>14</v>
      </c>
      <c r="D225" s="67">
        <v>2</v>
      </c>
      <c r="E225" s="10"/>
      <c r="F225" s="11">
        <f t="shared" si="29"/>
        <v>0</v>
      </c>
      <c r="G225" s="1"/>
      <c r="H225" s="1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</row>
    <row r="226" spans="1:47" s="4" customFormat="1" ht="21.6" customHeight="1" x14ac:dyDescent="0.25">
      <c r="A226" s="12">
        <v>201</v>
      </c>
      <c r="B226" s="68" t="s">
        <v>128</v>
      </c>
      <c r="C226" s="66" t="s">
        <v>27</v>
      </c>
      <c r="D226" s="67">
        <v>108</v>
      </c>
      <c r="E226" s="10"/>
      <c r="F226" s="11">
        <f t="shared" si="29"/>
        <v>0</v>
      </c>
      <c r="G226" s="1"/>
      <c r="H226" s="1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</row>
    <row r="227" spans="1:47" s="4" customFormat="1" ht="32.4" customHeight="1" x14ac:dyDescent="0.25">
      <c r="A227" s="12">
        <v>202</v>
      </c>
      <c r="B227" s="72" t="s">
        <v>135</v>
      </c>
      <c r="C227" s="18" t="s">
        <v>42</v>
      </c>
      <c r="D227" s="67">
        <v>270</v>
      </c>
      <c r="E227" s="10"/>
      <c r="F227" s="11">
        <f t="shared" si="29"/>
        <v>0</v>
      </c>
      <c r="G227" s="1"/>
      <c r="H227" s="1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</row>
    <row r="228" spans="1:47" s="4" customFormat="1" ht="10.8" customHeight="1" x14ac:dyDescent="0.25">
      <c r="A228" s="12">
        <v>203</v>
      </c>
      <c r="B228" s="39" t="s">
        <v>130</v>
      </c>
      <c r="C228" s="66" t="s">
        <v>42</v>
      </c>
      <c r="D228" s="67">
        <v>50</v>
      </c>
      <c r="E228" s="10"/>
      <c r="F228" s="11">
        <f t="shared" si="29"/>
        <v>0</v>
      </c>
      <c r="G228" s="1"/>
      <c r="H228" s="1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</row>
    <row r="229" spans="1:47" s="4" customFormat="1" ht="21.6" customHeight="1" x14ac:dyDescent="0.25">
      <c r="A229" s="12">
        <v>204</v>
      </c>
      <c r="B229" s="69" t="s">
        <v>131</v>
      </c>
      <c r="C229" s="18" t="s">
        <v>14</v>
      </c>
      <c r="D229" s="67">
        <v>1</v>
      </c>
      <c r="E229" s="10"/>
      <c r="F229" s="11">
        <f t="shared" si="29"/>
        <v>0</v>
      </c>
      <c r="G229" s="1"/>
      <c r="H229" s="1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</row>
    <row r="230" spans="1:47" s="4" customFormat="1" ht="10.8" customHeight="1" x14ac:dyDescent="0.25">
      <c r="A230" s="12">
        <v>205</v>
      </c>
      <c r="B230" s="39" t="s">
        <v>132</v>
      </c>
      <c r="C230" s="18" t="s">
        <v>27</v>
      </c>
      <c r="D230" s="67">
        <v>458</v>
      </c>
      <c r="E230" s="10"/>
      <c r="F230" s="11">
        <f t="shared" si="29"/>
        <v>0</v>
      </c>
      <c r="G230" s="1"/>
      <c r="H230" s="1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</row>
    <row r="231" spans="1:47" s="4" customFormat="1" ht="21.6" customHeight="1" x14ac:dyDescent="0.25">
      <c r="A231" s="12">
        <v>206</v>
      </c>
      <c r="B231" s="34" t="s">
        <v>45</v>
      </c>
      <c r="C231" s="18" t="s">
        <v>27</v>
      </c>
      <c r="D231" s="67">
        <v>70</v>
      </c>
      <c r="E231" s="10"/>
      <c r="F231" s="11">
        <f t="shared" si="29"/>
        <v>0</v>
      </c>
      <c r="G231" s="1"/>
      <c r="H231" s="1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</row>
    <row r="232" spans="1:47" s="4" customFormat="1" ht="21.6" customHeight="1" x14ac:dyDescent="0.25">
      <c r="A232" s="12">
        <v>207</v>
      </c>
      <c r="B232" s="68" t="s">
        <v>133</v>
      </c>
      <c r="C232" s="18" t="s">
        <v>27</v>
      </c>
      <c r="D232" s="67">
        <v>310</v>
      </c>
      <c r="E232" s="10"/>
      <c r="F232" s="11">
        <f t="shared" si="29"/>
        <v>0</v>
      </c>
      <c r="G232" s="1"/>
      <c r="H232" s="1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</row>
    <row r="233" spans="1:47" s="4" customFormat="1" ht="32.4" customHeight="1" x14ac:dyDescent="0.25">
      <c r="A233" s="12">
        <v>208</v>
      </c>
      <c r="B233" s="72" t="s">
        <v>135</v>
      </c>
      <c r="C233" s="18" t="s">
        <v>42</v>
      </c>
      <c r="D233" s="67">
        <v>850</v>
      </c>
      <c r="E233" s="10"/>
      <c r="F233" s="11">
        <f t="shared" ref="F233:F236" si="30">SUM(D233*E233)</f>
        <v>0</v>
      </c>
      <c r="G233" s="1"/>
      <c r="H233" s="1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</row>
    <row r="234" spans="1:47" s="4" customFormat="1" ht="21.6" customHeight="1" x14ac:dyDescent="0.25">
      <c r="A234" s="12">
        <v>209</v>
      </c>
      <c r="B234" s="24" t="s">
        <v>36</v>
      </c>
      <c r="C234" s="29" t="s">
        <v>40</v>
      </c>
      <c r="D234" s="50">
        <v>1</v>
      </c>
      <c r="E234" s="10"/>
      <c r="F234" s="11">
        <f t="shared" si="30"/>
        <v>0</v>
      </c>
      <c r="G234" s="1"/>
      <c r="H234" s="1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</row>
    <row r="235" spans="1:47" s="4" customFormat="1" ht="21.6" customHeight="1" x14ac:dyDescent="0.25">
      <c r="A235" s="12">
        <v>210</v>
      </c>
      <c r="B235" s="38" t="s">
        <v>37</v>
      </c>
      <c r="C235" s="37" t="s">
        <v>40</v>
      </c>
      <c r="D235" s="50">
        <v>1</v>
      </c>
      <c r="E235" s="10"/>
      <c r="F235" s="11">
        <f t="shared" si="30"/>
        <v>0</v>
      </c>
      <c r="G235" s="1"/>
      <c r="H235" s="1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</row>
    <row r="236" spans="1:47" s="4" customFormat="1" ht="10.8" customHeight="1" x14ac:dyDescent="0.25">
      <c r="A236" s="12">
        <v>211</v>
      </c>
      <c r="B236" s="38" t="s">
        <v>35</v>
      </c>
      <c r="C236" s="37" t="s">
        <v>40</v>
      </c>
      <c r="D236" s="50">
        <v>1</v>
      </c>
      <c r="E236" s="10"/>
      <c r="F236" s="11">
        <f t="shared" si="30"/>
        <v>0</v>
      </c>
      <c r="G236" s="1"/>
      <c r="H236" s="1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</row>
    <row r="237" spans="1:47" s="23" customFormat="1" ht="12.6" customHeight="1" x14ac:dyDescent="0.25">
      <c r="A237" s="123" t="s">
        <v>22</v>
      </c>
      <c r="B237" s="126"/>
      <c r="C237" s="126"/>
      <c r="D237" s="126"/>
      <c r="E237" s="126"/>
      <c r="F237" s="127"/>
      <c r="G237" s="22"/>
      <c r="H237" s="22"/>
    </row>
    <row r="238" spans="1:47" s="23" customFormat="1" ht="10.8" customHeight="1" x14ac:dyDescent="0.25">
      <c r="A238" s="12">
        <v>213</v>
      </c>
      <c r="B238" s="24" t="s">
        <v>33</v>
      </c>
      <c r="C238" s="18" t="s">
        <v>25</v>
      </c>
      <c r="D238" s="25">
        <v>1</v>
      </c>
      <c r="E238" s="26"/>
      <c r="F238" s="11">
        <f t="shared" ref="F238:F239" si="31">SUM(D238*E238)</f>
        <v>0</v>
      </c>
      <c r="G238" s="22"/>
      <c r="H238" s="22"/>
    </row>
    <row r="239" spans="1:47" s="23" customFormat="1" ht="10.8" customHeight="1" x14ac:dyDescent="0.25">
      <c r="A239" s="12">
        <v>214</v>
      </c>
      <c r="B239" s="24" t="s">
        <v>34</v>
      </c>
      <c r="C239" s="18" t="s">
        <v>26</v>
      </c>
      <c r="D239" s="27">
        <v>0.05</v>
      </c>
      <c r="E239" s="26"/>
      <c r="F239" s="11">
        <f t="shared" si="31"/>
        <v>0</v>
      </c>
      <c r="G239" s="22"/>
    </row>
    <row r="240" spans="1:47" s="4" customFormat="1" ht="12.6" customHeight="1" thickBot="1" x14ac:dyDescent="0.3">
      <c r="A240" s="111" t="s">
        <v>64</v>
      </c>
      <c r="B240" s="112"/>
      <c r="C240" s="112"/>
      <c r="D240" s="112"/>
      <c r="E240" s="113"/>
      <c r="F240" s="21">
        <f>SUM(F211:F239)</f>
        <v>0</v>
      </c>
      <c r="G240" s="1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</row>
    <row r="241" spans="1:195" ht="15" customHeight="1" x14ac:dyDescent="0.25">
      <c r="A241" s="8"/>
      <c r="C241" s="93" t="s">
        <v>2</v>
      </c>
      <c r="D241" s="94"/>
      <c r="E241" s="95">
        <f>+F240+F209+F183+F107+F67+F145</f>
        <v>0</v>
      </c>
      <c r="F241" s="9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  <c r="EE241" s="16"/>
      <c r="EF241" s="16"/>
      <c r="EG241" s="16"/>
      <c r="EH241" s="16"/>
      <c r="EI241" s="16"/>
      <c r="EJ241" s="16"/>
      <c r="EK241" s="16"/>
      <c r="EL241" s="16"/>
      <c r="EM241" s="16"/>
      <c r="EN241" s="16"/>
      <c r="EO241" s="16"/>
      <c r="EP241" s="16"/>
      <c r="EQ241" s="16"/>
      <c r="ER241" s="16"/>
      <c r="ES241" s="16"/>
      <c r="ET241" s="16"/>
      <c r="EU241" s="16"/>
      <c r="EV241" s="16"/>
      <c r="EW241" s="16"/>
      <c r="EX241" s="16"/>
      <c r="EY241" s="16"/>
      <c r="EZ241" s="16"/>
      <c r="FA241" s="16"/>
      <c r="FB241" s="16"/>
      <c r="FC241" s="16"/>
      <c r="FD241" s="16"/>
      <c r="FE241" s="16"/>
      <c r="FF241" s="16"/>
      <c r="FG241" s="16"/>
      <c r="FH241" s="16"/>
      <c r="FI241" s="16"/>
      <c r="FJ241" s="16"/>
      <c r="FK241" s="16"/>
      <c r="FL241" s="16"/>
      <c r="FM241" s="16"/>
      <c r="FN241" s="16"/>
      <c r="FO241" s="16"/>
      <c r="FP241" s="16"/>
      <c r="FQ241" s="16"/>
      <c r="FR241" s="16"/>
      <c r="FS241" s="16"/>
      <c r="FT241" s="16"/>
      <c r="FU241" s="16"/>
      <c r="FV241" s="16"/>
      <c r="FW241" s="16"/>
      <c r="FX241" s="16"/>
      <c r="FY241" s="16"/>
      <c r="FZ241" s="16"/>
      <c r="GA241" s="16"/>
      <c r="GB241" s="16"/>
      <c r="GC241" s="16"/>
      <c r="GD241" s="16"/>
      <c r="GE241" s="16"/>
      <c r="GF241" s="16"/>
      <c r="GG241" s="16"/>
      <c r="GH241" s="16"/>
      <c r="GI241" s="16"/>
      <c r="GJ241" s="16"/>
      <c r="GK241" s="16"/>
      <c r="GL241" s="16"/>
      <c r="GM241" s="16"/>
    </row>
    <row r="242" spans="1:195" ht="15" customHeight="1" x14ac:dyDescent="0.25">
      <c r="A242" s="8"/>
      <c r="C242" s="97" t="s">
        <v>8</v>
      </c>
      <c r="D242" s="98"/>
      <c r="E242" s="99">
        <f>E241*0.2</f>
        <v>0</v>
      </c>
      <c r="F242" s="100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  <c r="EE242" s="16"/>
      <c r="EF242" s="16"/>
      <c r="EG242" s="16"/>
      <c r="EH242" s="16"/>
      <c r="EI242" s="16"/>
      <c r="EJ242" s="16"/>
      <c r="EK242" s="16"/>
      <c r="EL242" s="16"/>
      <c r="EM242" s="16"/>
      <c r="EN242" s="16"/>
      <c r="EO242" s="16"/>
      <c r="EP242" s="16"/>
      <c r="EQ242" s="16"/>
      <c r="ER242" s="16"/>
      <c r="ES242" s="16"/>
      <c r="ET242" s="16"/>
      <c r="EU242" s="16"/>
      <c r="EV242" s="16"/>
      <c r="EW242" s="16"/>
      <c r="EX242" s="16"/>
      <c r="EY242" s="16"/>
      <c r="EZ242" s="16"/>
      <c r="FA242" s="16"/>
      <c r="FB242" s="16"/>
      <c r="FC242" s="16"/>
      <c r="FD242" s="16"/>
      <c r="FE242" s="16"/>
      <c r="FF242" s="16"/>
      <c r="FG242" s="16"/>
      <c r="FH242" s="16"/>
      <c r="FI242" s="16"/>
      <c r="FJ242" s="16"/>
      <c r="FK242" s="16"/>
      <c r="FL242" s="16"/>
      <c r="FM242" s="16"/>
      <c r="FN242" s="16"/>
      <c r="FO242" s="16"/>
      <c r="FP242" s="16"/>
      <c r="FQ242" s="16"/>
      <c r="FR242" s="16"/>
      <c r="FS242" s="16"/>
      <c r="FT242" s="16"/>
      <c r="FU242" s="16"/>
      <c r="FV242" s="16"/>
      <c r="FW242" s="16"/>
      <c r="FX242" s="16"/>
      <c r="FY242" s="16"/>
      <c r="FZ242" s="16"/>
      <c r="GA242" s="16"/>
      <c r="GB242" s="16"/>
      <c r="GC242" s="16"/>
      <c r="GD242" s="16"/>
      <c r="GE242" s="16"/>
      <c r="GF242" s="16"/>
      <c r="GG242" s="16"/>
      <c r="GH242" s="16"/>
      <c r="GI242" s="16"/>
      <c r="GJ242" s="16"/>
      <c r="GK242" s="16"/>
      <c r="GL242" s="16"/>
      <c r="GM242" s="16"/>
    </row>
    <row r="243" spans="1:195" ht="15" customHeight="1" thickBot="1" x14ac:dyDescent="0.3">
      <c r="A243" s="14"/>
      <c r="C243" s="101" t="s">
        <v>0</v>
      </c>
      <c r="D243" s="102"/>
      <c r="E243" s="103">
        <f>E241+E242</f>
        <v>0</v>
      </c>
      <c r="F243" s="104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  <c r="EE243" s="16"/>
      <c r="EF243" s="16"/>
      <c r="EG243" s="16"/>
      <c r="EH243" s="16"/>
      <c r="EI243" s="16"/>
      <c r="EJ243" s="16"/>
      <c r="EK243" s="16"/>
      <c r="EL243" s="16"/>
      <c r="EM243" s="16"/>
      <c r="EN243" s="16"/>
      <c r="EO243" s="16"/>
      <c r="EP243" s="16"/>
      <c r="EQ243" s="16"/>
      <c r="ER243" s="16"/>
      <c r="ES243" s="16"/>
      <c r="ET243" s="16"/>
      <c r="EU243" s="16"/>
      <c r="EV243" s="16"/>
      <c r="EW243" s="16"/>
      <c r="EX243" s="16"/>
      <c r="EY243" s="16"/>
      <c r="EZ243" s="16"/>
      <c r="FA243" s="16"/>
      <c r="FB243" s="16"/>
      <c r="FC243" s="16"/>
      <c r="FD243" s="16"/>
      <c r="FE243" s="16"/>
      <c r="FF243" s="16"/>
      <c r="FG243" s="16"/>
      <c r="FH243" s="16"/>
      <c r="FI243" s="16"/>
      <c r="FJ243" s="16"/>
      <c r="FK243" s="16"/>
      <c r="FL243" s="16"/>
      <c r="FM243" s="16"/>
      <c r="FN243" s="16"/>
      <c r="FO243" s="16"/>
      <c r="FP243" s="16"/>
      <c r="FQ243" s="16"/>
      <c r="FR243" s="16"/>
      <c r="FS243" s="16"/>
      <c r="FT243" s="16"/>
      <c r="FU243" s="16"/>
      <c r="FV243" s="16"/>
      <c r="FW243" s="16"/>
      <c r="FX243" s="16"/>
      <c r="FY243" s="16"/>
      <c r="FZ243" s="16"/>
      <c r="GA243" s="16"/>
      <c r="GB243" s="16"/>
      <c r="GC243" s="16"/>
      <c r="GD243" s="16"/>
      <c r="GE243" s="16"/>
      <c r="GF243" s="16"/>
      <c r="GG243" s="16"/>
      <c r="GH243" s="16"/>
      <c r="GI243" s="16"/>
      <c r="GJ243" s="16"/>
      <c r="GK243" s="16"/>
      <c r="GL243" s="16"/>
      <c r="GM243" s="16"/>
    </row>
    <row r="244" spans="1:195" s="16" customFormat="1" ht="12.75" customHeight="1" x14ac:dyDescent="0.25">
      <c r="A244" s="78" t="s">
        <v>9</v>
      </c>
      <c r="B244" s="78"/>
      <c r="C244" s="78"/>
      <c r="D244" s="78"/>
      <c r="E244" s="78"/>
      <c r="F244" s="78"/>
    </row>
    <row r="245" spans="1:195" s="16" customFormat="1" ht="12.75" customHeight="1" x14ac:dyDescent="0.25">
      <c r="A245" s="78" t="s">
        <v>10</v>
      </c>
      <c r="B245" s="78"/>
      <c r="C245" s="78"/>
      <c r="D245" s="78"/>
      <c r="E245" s="78"/>
      <c r="F245" s="78"/>
    </row>
    <row r="246" spans="1:195" s="16" customFormat="1" ht="12.75" customHeight="1" x14ac:dyDescent="0.25">
      <c r="A246" s="78" t="s">
        <v>11</v>
      </c>
      <c r="B246" s="78"/>
      <c r="C246" s="78"/>
      <c r="D246" s="78"/>
      <c r="E246" s="78"/>
      <c r="F246" s="78"/>
    </row>
    <row r="247" spans="1:195" s="16" customFormat="1" ht="12.75" customHeight="1" x14ac:dyDescent="0.25">
      <c r="A247" s="3"/>
      <c r="B247" s="78" t="s">
        <v>12</v>
      </c>
      <c r="C247" s="78"/>
      <c r="D247" s="78"/>
      <c r="E247" s="78"/>
      <c r="F247" s="78"/>
    </row>
    <row r="248" spans="1:195" s="16" customFormat="1" ht="12.75" customHeight="1" x14ac:dyDescent="0.25">
      <c r="A248" s="78" t="s">
        <v>30</v>
      </c>
      <c r="B248" s="78"/>
      <c r="C248" s="78"/>
      <c r="D248" s="78"/>
      <c r="E248" s="78"/>
      <c r="F248" s="78"/>
    </row>
    <row r="249" spans="1:195" s="16" customFormat="1" ht="12.75" customHeight="1" x14ac:dyDescent="0.25">
      <c r="A249" s="78" t="s">
        <v>20</v>
      </c>
      <c r="B249" s="78"/>
      <c r="C249" s="78"/>
      <c r="D249" s="78"/>
      <c r="E249" s="78"/>
      <c r="F249" s="78"/>
    </row>
    <row r="250" spans="1:195" s="16" customFormat="1" ht="12.75" customHeight="1" x14ac:dyDescent="0.25">
      <c r="A250" s="78" t="s">
        <v>19</v>
      </c>
      <c r="B250" s="78"/>
      <c r="C250" s="78"/>
      <c r="D250" s="78"/>
      <c r="E250" s="78"/>
      <c r="F250" s="78"/>
    </row>
    <row r="251" spans="1:195" s="16" customFormat="1" ht="12.75" customHeight="1" x14ac:dyDescent="0.25">
      <c r="A251" s="3"/>
      <c r="B251" s="78" t="s">
        <v>17</v>
      </c>
      <c r="C251" s="78"/>
      <c r="D251" s="78"/>
      <c r="E251" s="78"/>
      <c r="F251" s="78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</row>
    <row r="252" spans="1:195" s="16" customFormat="1" ht="12.75" customHeight="1" x14ac:dyDescent="0.25">
      <c r="A252" s="78" t="s">
        <v>31</v>
      </c>
      <c r="B252" s="78"/>
      <c r="C252" s="78"/>
      <c r="D252" s="78"/>
      <c r="E252" s="78"/>
      <c r="F252" s="78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</row>
    <row r="253" spans="1:195" s="16" customFormat="1" ht="12.75" customHeight="1" x14ac:dyDescent="0.25">
      <c r="A253" s="3"/>
      <c r="B253" s="78" t="s">
        <v>32</v>
      </c>
      <c r="C253" s="78"/>
      <c r="D253" s="78"/>
      <c r="E253" s="78"/>
      <c r="F253" s="78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</row>
    <row r="254" spans="1:195" s="16" customFormat="1" x14ac:dyDescent="0.25">
      <c r="A254" s="78" t="s">
        <v>21</v>
      </c>
      <c r="B254" s="78"/>
      <c r="C254" s="78"/>
      <c r="D254" s="78"/>
      <c r="E254" s="78"/>
      <c r="F254" s="78"/>
    </row>
    <row r="255" spans="1:195" s="16" customFormat="1" x14ac:dyDescent="0.25">
      <c r="A255" s="3"/>
      <c r="B255" s="78" t="s">
        <v>28</v>
      </c>
      <c r="C255" s="78"/>
      <c r="D255" s="78"/>
      <c r="E255" s="78"/>
      <c r="F255" s="78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 s="2"/>
      <c r="GM255" s="2"/>
    </row>
    <row r="256" spans="1:195" s="16" customFormat="1" x14ac:dyDescent="0.25">
      <c r="A256" s="3"/>
      <c r="B256" s="78" t="s">
        <v>29</v>
      </c>
      <c r="C256" s="78"/>
      <c r="D256" s="78"/>
      <c r="E256" s="78"/>
      <c r="F256" s="78"/>
    </row>
  </sheetData>
  <mergeCells count="46">
    <mergeCell ref="A108:F108"/>
    <mergeCell ref="A142:F142"/>
    <mergeCell ref="A145:E145"/>
    <mergeCell ref="A245:F245"/>
    <mergeCell ref="A244:F244"/>
    <mergeCell ref="A209:E209"/>
    <mergeCell ref="A210:F210"/>
    <mergeCell ref="A237:F237"/>
    <mergeCell ref="A240:E240"/>
    <mergeCell ref="A146:F146"/>
    <mergeCell ref="A180:F180"/>
    <mergeCell ref="A183:E183"/>
    <mergeCell ref="A184:F184"/>
    <mergeCell ref="A206:F206"/>
    <mergeCell ref="A250:F250"/>
    <mergeCell ref="A249:F249"/>
    <mergeCell ref="A248:F248"/>
    <mergeCell ref="B247:F247"/>
    <mergeCell ref="A246:F246"/>
    <mergeCell ref="A107:E107"/>
    <mergeCell ref="A104:F104"/>
    <mergeCell ref="A63:F63"/>
    <mergeCell ref="A68:F68"/>
    <mergeCell ref="A9:F9"/>
    <mergeCell ref="A36:F36"/>
    <mergeCell ref="B256:F256"/>
    <mergeCell ref="B255:F255"/>
    <mergeCell ref="A254:F254"/>
    <mergeCell ref="B253:F253"/>
    <mergeCell ref="A252:F252"/>
    <mergeCell ref="B251:F251"/>
    <mergeCell ref="A1:F1"/>
    <mergeCell ref="A5:A7"/>
    <mergeCell ref="B5:B7"/>
    <mergeCell ref="C5:C7"/>
    <mergeCell ref="D5:D6"/>
    <mergeCell ref="E5:E7"/>
    <mergeCell ref="F5:F7"/>
    <mergeCell ref="C241:D241"/>
    <mergeCell ref="E241:F241"/>
    <mergeCell ref="C242:D242"/>
    <mergeCell ref="E242:F242"/>
    <mergeCell ref="C243:D243"/>
    <mergeCell ref="E243:F243"/>
    <mergeCell ref="A8:F8"/>
    <mergeCell ref="A67:E67"/>
  </mergeCells>
  <phoneticPr fontId="2" type="noConversion"/>
  <conditionalFormatting sqref="A63">
    <cfRule type="cellIs" dxfId="11" priority="303" stopIfTrue="1" operator="equal">
      <formula>0</formula>
    </cfRule>
  </conditionalFormatting>
  <conditionalFormatting sqref="A104">
    <cfRule type="cellIs" dxfId="10" priority="212" stopIfTrue="1" operator="equal">
      <formula>0</formula>
    </cfRule>
  </conditionalFormatting>
  <conditionalFormatting sqref="A142">
    <cfRule type="cellIs" dxfId="9" priority="8" stopIfTrue="1" operator="equal">
      <formula>0</formula>
    </cfRule>
  </conditionalFormatting>
  <conditionalFormatting sqref="A180">
    <cfRule type="cellIs" dxfId="8" priority="73" stopIfTrue="1" operator="equal">
      <formula>0</formula>
    </cfRule>
  </conditionalFormatting>
  <conditionalFormatting sqref="A206">
    <cfRule type="cellIs" dxfId="7" priority="71" stopIfTrue="1" operator="equal">
      <formula>0</formula>
    </cfRule>
  </conditionalFormatting>
  <conditionalFormatting sqref="A237">
    <cfRule type="cellIs" dxfId="6" priority="69" stopIfTrue="1" operator="equal">
      <formula>0</formula>
    </cfRule>
  </conditionalFormatting>
  <conditionalFormatting sqref="B60">
    <cfRule type="cellIs" dxfId="5" priority="6" stopIfTrue="1" operator="equal">
      <formula>0</formula>
    </cfRule>
  </conditionalFormatting>
  <conditionalFormatting sqref="B79">
    <cfRule type="cellIs" dxfId="4" priority="5" stopIfTrue="1" operator="equal">
      <formula>0</formula>
    </cfRule>
  </conditionalFormatting>
  <conditionalFormatting sqref="B116">
    <cfRule type="cellIs" dxfId="3" priority="4" stopIfTrue="1" operator="equal">
      <formula>0</formula>
    </cfRule>
  </conditionalFormatting>
  <conditionalFormatting sqref="B154">
    <cfRule type="cellIs" dxfId="2" priority="3" stopIfTrue="1" operator="equal">
      <formula>0</formula>
    </cfRule>
  </conditionalFormatting>
  <conditionalFormatting sqref="B192">
    <cfRule type="cellIs" dxfId="1" priority="2" stopIfTrue="1" operator="equal">
      <formula>0</formula>
    </cfRule>
  </conditionalFormatting>
  <conditionalFormatting sqref="B218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4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2023-09-18T11:16:40Z</dcterms:modified>
</cp:coreProperties>
</file>